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9127"/>
  <workbookPr/>
  <mc:AlternateContent xmlns:mc="http://schemas.openxmlformats.org/markup-compatibility/2006">
    <mc:Choice Requires="x15">
      <x15ac:absPath xmlns:x15ac="http://schemas.microsoft.com/office/spreadsheetml/2010/11/ac" url="C:\Users\ariha\Desktop\"/>
    </mc:Choice>
  </mc:AlternateContent>
  <xr:revisionPtr revIDLastSave="0" documentId="8_{B36B2431-8847-47CF-8225-61005B9B3776}" xr6:coauthVersionLast="47" xr6:coauthVersionMax="47" xr10:uidLastSave="{00000000-0000-0000-0000-000000000000}"/>
  <bookViews>
    <workbookView xWindow="-108" yWindow="-108" windowWidth="23256" windowHeight="12456" firstSheet="3" activeTab="6" xr2:uid="{00000000-000D-0000-FFFF-FFFF00000000}"/>
  </bookViews>
  <sheets>
    <sheet name="Sorting Method" sheetId="1" r:id="rId1"/>
    <sheet name="Filtering Method" sheetId="2" r:id="rId2"/>
    <sheet name="Data Validation" sheetId="3" r:id="rId3"/>
    <sheet name="Text-to-Columns" sheetId="4" r:id="rId4"/>
    <sheet name="Removing Duplicates" sheetId="5" r:id="rId5"/>
    <sheet name="Advanced Filtering Options" sheetId="6" r:id="rId6"/>
    <sheet name="Formatting Data &amp; Tables" sheetId="7" r:id="rId7"/>
  </sheets>
  <definedNames>
    <definedName name="_xlnm._FilterDatabase" localSheetId="5" hidden="1">'Advanced Filtering Options'!$E$206:$E$283</definedName>
    <definedName name="_xlnm._FilterDatabase" localSheetId="1" hidden="1">'Filtering Method'!$B$11:$H$16</definedName>
    <definedName name="_xlnm.Extract" localSheetId="5">'Advanced Filtering Options'!$A$336</definedName>
  </definedNames>
  <calcPr calcId="191028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20" i="7" l="1"/>
  <c r="D20" i="7"/>
  <c r="E20" i="7"/>
  <c r="B20" i="7"/>
  <c r="G9" i="7"/>
  <c r="G10" i="7"/>
  <c r="G11" i="7"/>
  <c r="G12" i="7"/>
  <c r="G13" i="7"/>
  <c r="G14" i="7"/>
  <c r="G15" i="7"/>
  <c r="G16" i="7"/>
  <c r="G17" i="7"/>
  <c r="G18" i="7"/>
  <c r="G8" i="7"/>
  <c r="B315" i="6"/>
  <c r="A315" i="6"/>
  <c r="B314" i="6"/>
  <c r="A314" i="6"/>
  <c r="B293" i="6"/>
  <c r="A293" i="6"/>
  <c r="A292" i="6"/>
  <c r="B292" i="6"/>
  <c r="A161" i="6"/>
  <c r="B161" i="6"/>
  <c r="B143" i="6"/>
  <c r="A143" i="6"/>
  <c r="B142" i="6"/>
  <c r="A142" i="6"/>
  <c r="C125" i="6"/>
  <c r="B125" i="6"/>
  <c r="A125" i="6"/>
  <c r="A100" i="6"/>
</calcChain>
</file>

<file path=xl/sharedStrings.xml><?xml version="1.0" encoding="utf-8"?>
<sst xmlns="http://schemas.openxmlformats.org/spreadsheetml/2006/main" count="1555" uniqueCount="275">
  <si>
    <t>Topic - 3: DATA Tools</t>
  </si>
  <si>
    <t>Class 1: Sorting:</t>
  </si>
  <si>
    <t>Sort Function:</t>
  </si>
  <si>
    <t>1. Largest to Smallest [Descending]</t>
  </si>
  <si>
    <t>Name</t>
  </si>
  <si>
    <t xml:space="preserve">Computer </t>
  </si>
  <si>
    <t>Geography</t>
  </si>
  <si>
    <t>English</t>
  </si>
  <si>
    <t>Maths</t>
  </si>
  <si>
    <t>2. Smallest to Largest [Ascending]</t>
  </si>
  <si>
    <t>Student_3</t>
  </si>
  <si>
    <t>3. A --&gt; Z</t>
  </si>
  <si>
    <t>Student_4</t>
  </si>
  <si>
    <t>4. Z --&gt; A</t>
  </si>
  <si>
    <t>Student_1</t>
  </si>
  <si>
    <t>5. Custom</t>
  </si>
  <si>
    <t>Student_2</t>
  </si>
  <si>
    <t>Student_5</t>
  </si>
  <si>
    <t>Subjects</t>
  </si>
  <si>
    <t>Marks</t>
  </si>
  <si>
    <t>Computer</t>
  </si>
  <si>
    <t>Filtering:</t>
  </si>
  <si>
    <t>1. Text Filters.</t>
  </si>
  <si>
    <t>2. Number Filter.</t>
  </si>
  <si>
    <t>3. Custom Filter.</t>
  </si>
  <si>
    <t>Shortcut: Alt+A+T</t>
  </si>
  <si>
    <t>Grade Computer</t>
  </si>
  <si>
    <t>Grade Geography</t>
  </si>
  <si>
    <t>Grade English</t>
  </si>
  <si>
    <t>Aryan</t>
  </si>
  <si>
    <t>B</t>
  </si>
  <si>
    <t>A</t>
  </si>
  <si>
    <t>Krish</t>
  </si>
  <si>
    <t>Devansh</t>
  </si>
  <si>
    <t>Sam</t>
  </si>
  <si>
    <t>Trisha</t>
  </si>
  <si>
    <t>C</t>
  </si>
  <si>
    <t>Data Validation</t>
  </si>
  <si>
    <t>Types of Data Validation:</t>
  </si>
  <si>
    <t>1. Number Validation.</t>
  </si>
  <si>
    <t>2. List Validation.</t>
  </si>
  <si>
    <t>3. Lenght Validation.</t>
  </si>
  <si>
    <t>4. Input Message.</t>
  </si>
  <si>
    <t>5. Error Alert.</t>
  </si>
  <si>
    <t>1. Number Validation (Settings Tab → Allow → Whole Number / Decimal)</t>
  </si>
  <si>
    <t>Fine Arts</t>
  </si>
  <si>
    <t>Chemistry</t>
  </si>
  <si>
    <t xml:space="preserve"> -- Data options:</t>
  </si>
  <si>
    <t>Case - 1. Data Validation by Selecting cells I10 : I14 --&gt; Allowing only Whole Number Values &amp; Setting Range b/w 0 - 100</t>
  </si>
  <si>
    <t>Case -2: List Validation where the Value in Cell I9 --&gt; would hold values there in cell range =$L$10 : $L$15</t>
  </si>
  <si>
    <t>Case - 3: Length Validation where value in Cell D15 --&gt; would hold value &lt;= 10 characters.</t>
  </si>
  <si>
    <t>Case - 4: Input Message where it will display &amp; ask user to enter value b/w 0 - 100 in cell range I10 : I15.</t>
  </si>
  <si>
    <t>Case - 5: Error Message [Warning Message] --&gt; Appears when user enter value &gt; 100 in cell range I10 : I15.</t>
  </si>
  <si>
    <t>2. List Validation (Settings Tab → Allow → List)</t>
  </si>
  <si>
    <t>## Options inside List Validation:</t>
  </si>
  <si>
    <t>3. Length Validation (Settings Tab → Allow → Text length)</t>
  </si>
  <si>
    <t xml:space="preserve"> -- Data options (same as Number Validation):</t>
  </si>
  <si>
    <t>4. Input Message (Input Message Tab)</t>
  </si>
  <si>
    <t xml:space="preserve"> -- Options:</t>
  </si>
  <si>
    <t>Example: “Enter marks between 0–100”.</t>
  </si>
  <si>
    <t>5. Error Alert (Error Alert Tab)</t>
  </si>
  <si>
    <t>2. Style (Type of alert):</t>
  </si>
  <si>
    <t>Text - to - Column:</t>
  </si>
  <si>
    <t>## Types:</t>
  </si>
  <si>
    <t>1. Fixed Length.</t>
  </si>
  <si>
    <t>2. Delimited.</t>
  </si>
  <si>
    <t>Student_6,78,67,89,90</t>
  </si>
  <si>
    <r>
      <t xml:space="preserve">1. Choose type: </t>
    </r>
    <r>
      <rPr>
        <b/>
        <sz val="12"/>
        <color theme="1"/>
        <rFont val="Times New Roman"/>
        <family val="1"/>
      </rPr>
      <t>Delimited</t>
    </r>
    <r>
      <rPr>
        <sz val="12"/>
        <color theme="1"/>
        <rFont val="Times New Roman"/>
        <family val="1"/>
      </rPr>
      <t xml:space="preserve"> or </t>
    </r>
    <r>
      <rPr>
        <b/>
        <sz val="12"/>
        <color theme="1"/>
        <rFont val="Times New Roman"/>
        <family val="1"/>
      </rPr>
      <t>Fixed width</t>
    </r>
    <r>
      <rPr>
        <sz val="12"/>
        <color theme="1"/>
        <rFont val="Times New Roman"/>
        <family val="1"/>
      </rPr>
      <t xml:space="preserve"> (Step 1)</t>
    </r>
  </si>
  <si>
    <t>2. Configure delimiters or set column breaks (Step 2)</t>
  </si>
  <si>
    <t>3. Set each resulting column’s data format and destination (Step 3)</t>
  </si>
  <si>
    <r>
      <t>Text to Columns</t>
    </r>
    <r>
      <rPr>
        <sz val="12"/>
        <color theme="1"/>
        <rFont val="Times New Roman"/>
        <family val="1"/>
      </rPr>
      <t xml:space="preserve"> splits text in one cell into multiple columns. It split’s based on a repeating </t>
    </r>
    <r>
      <rPr>
        <b/>
        <sz val="12"/>
        <color theme="1"/>
        <rFont val="Times New Roman"/>
        <family val="1"/>
      </rPr>
      <t>delimiter</t>
    </r>
    <r>
      <rPr>
        <sz val="12"/>
        <color theme="1"/>
        <rFont val="Times New Roman"/>
        <family val="1"/>
      </rPr>
      <t xml:space="preserve"> character (comma, tab, pipe, etc.) or on fixed character positions. </t>
    </r>
  </si>
  <si>
    <t>## The wizard has 3 steps:</t>
  </si>
  <si>
    <t>Step 1: Original data type (Delimited vs Fixed width)</t>
  </si>
  <si>
    <r>
      <t xml:space="preserve">1. Delimited: </t>
    </r>
    <r>
      <rPr>
        <sz val="12"/>
        <color theme="1"/>
        <rFont val="Times New Roman"/>
        <family val="1"/>
      </rPr>
      <t>Use when fields are separated by a character: commas, tabs, semicolons, spaces, pipes (|), etc.</t>
    </r>
  </si>
  <si>
    <r>
      <t xml:space="preserve">2. Fixed width: </t>
    </r>
    <r>
      <rPr>
        <sz val="12"/>
        <color theme="1"/>
        <rFont val="Times New Roman"/>
        <family val="1"/>
      </rPr>
      <t>Use when columns occupy fixed character positions.</t>
    </r>
  </si>
  <si>
    <t xml:space="preserve">Step 2: Delimited Section: </t>
  </si>
  <si>
    <r>
      <t xml:space="preserve">1. Tab / Semicolon / Comma / Space: </t>
    </r>
    <r>
      <rPr>
        <sz val="12"/>
        <color theme="1"/>
        <rFont val="Times New Roman"/>
        <family val="1"/>
      </rPr>
      <t xml:space="preserve">Tick the box for any delimiter character your data uses. </t>
    </r>
  </si>
  <si>
    <r>
      <t xml:space="preserve">2. Other: </t>
    </r>
    <r>
      <rPr>
        <sz val="12"/>
        <color theme="1"/>
        <rFont val="Times New Roman"/>
        <family val="1"/>
      </rPr>
      <t>Enter any single character to use as delimiter (common when data uses | or ;).</t>
    </r>
  </si>
  <si>
    <r>
      <t xml:space="preserve">3. Text qualifier: </t>
    </r>
    <r>
      <rPr>
        <sz val="12"/>
        <color theme="1"/>
        <rFont val="Times New Roman"/>
        <family val="1"/>
      </rPr>
      <t>By default " (double quotes). Contents inside quotes are kept intact and won’t split.</t>
    </r>
  </si>
  <si>
    <t>Step 2: Fixed width: options and how to set breaks</t>
  </si>
  <si>
    <t>1. Click on the ruler to add vertical break lines (these mark where a column ends).</t>
  </si>
  <si>
    <t>2. Drag break lines left/right to adjust. Double-click a break to remove it.</t>
  </si>
  <si>
    <t>Step 3 — Column data format, Destination, Advanced:</t>
  </si>
  <si>
    <r>
      <t xml:space="preserve">This screen decides the data </t>
    </r>
    <r>
      <rPr>
        <b/>
        <sz val="12"/>
        <color theme="1"/>
        <rFont val="Times New Roman"/>
        <family val="1"/>
      </rPr>
      <t>type</t>
    </r>
    <r>
      <rPr>
        <sz val="12"/>
        <color theme="1"/>
        <rFont val="Times New Roman"/>
        <family val="1"/>
      </rPr>
      <t xml:space="preserve"> for each resulting column and where the wizard will put the split columns.</t>
    </r>
  </si>
  <si>
    <t>## Column data format options (applies per column)</t>
  </si>
  <si>
    <r>
      <rPr>
        <b/>
        <sz val="12"/>
        <color theme="1"/>
        <rFont val="Times New Roman"/>
        <family val="1"/>
      </rPr>
      <t xml:space="preserve">1. General: </t>
    </r>
    <r>
      <rPr>
        <sz val="12"/>
        <color theme="1"/>
        <rFont val="Times New Roman"/>
        <family val="1"/>
      </rPr>
      <t>Default. Excel will: Convert numeric-looking values to numbers, Convert date-like values to dates, Leave other values as text.</t>
    </r>
  </si>
  <si>
    <r>
      <rPr>
        <b/>
        <sz val="12"/>
        <color theme="1"/>
        <rFont val="Times New Roman"/>
        <family val="1"/>
      </rPr>
      <t xml:space="preserve">2. Text: </t>
    </r>
    <r>
      <rPr>
        <sz val="12"/>
        <color theme="1"/>
        <rFont val="Times New Roman"/>
        <family val="1"/>
      </rPr>
      <t xml:space="preserve">Forces the column to remain text. </t>
    </r>
    <r>
      <rPr>
        <b/>
        <sz val="12"/>
        <color theme="1"/>
        <rFont val="Times New Roman"/>
        <family val="1"/>
      </rPr>
      <t>Use this to preserve leading zeros</t>
    </r>
    <r>
      <rPr>
        <sz val="12"/>
        <color theme="1"/>
        <rFont val="Times New Roman"/>
        <family val="1"/>
      </rPr>
      <t xml:space="preserve"> or to prevent Excel auto-converting to dates.</t>
    </r>
  </si>
  <si>
    <r>
      <rPr>
        <b/>
        <sz val="12"/>
        <color theme="1"/>
        <rFont val="Times New Roman"/>
        <family val="1"/>
      </rPr>
      <t>3. Date:</t>
    </r>
    <r>
      <rPr>
        <sz val="12"/>
        <color theme="1"/>
        <rFont val="Times New Roman"/>
      </rPr>
      <t xml:space="preserve"> Force Excel to treat the column as dates.</t>
    </r>
  </si>
  <si>
    <t>Case - 1:</t>
  </si>
  <si>
    <t>Using Delimiter for CSV</t>
  </si>
  <si>
    <t>Student_6</t>
  </si>
  <si>
    <t>Text-to-Columns (Data Tab)</t>
  </si>
  <si>
    <t>Case - 2:</t>
  </si>
  <si>
    <t>Using Delimiter for Piped</t>
  </si>
  <si>
    <t>Student_7|78|69|89|90</t>
  </si>
  <si>
    <t>Student_7</t>
  </si>
  <si>
    <t>Case - 3:</t>
  </si>
  <si>
    <t>Fixed Length (Data seperated by Space)</t>
  </si>
  <si>
    <t>Student_8</t>
  </si>
  <si>
    <t>Removing Duplicates:</t>
  </si>
  <si>
    <t>1. Exact</t>
  </si>
  <si>
    <t>2. Column Specific</t>
  </si>
  <si>
    <t>1. Exact Duplicate Removal</t>
  </si>
  <si>
    <t>1. Select the entire dataset.</t>
  </si>
  <si>
    <t>4. Excel will compare every row across all selected columns.</t>
  </si>
  <si>
    <t>5. If all values match, the duplicate row(s) will be removed, keeping only the first occurrence.</t>
  </si>
  <si>
    <r>
      <t xml:space="preserve">2. Go to </t>
    </r>
    <r>
      <rPr>
        <b/>
        <sz val="12"/>
        <color theme="1"/>
        <rFont val="Times New Roman"/>
        <family val="1"/>
      </rPr>
      <t>Data → Remove Duplicates</t>
    </r>
    <r>
      <rPr>
        <sz val="12"/>
        <color theme="1"/>
        <rFont val="Times New Roman"/>
        <family val="1"/>
      </rPr>
      <t>.</t>
    </r>
  </si>
  <si>
    <r>
      <t xml:space="preserve">3. Select </t>
    </r>
    <r>
      <rPr>
        <b/>
        <sz val="12"/>
        <color theme="1"/>
        <rFont val="Times New Roman"/>
        <family val="1"/>
      </rPr>
      <t>all columns</t>
    </r>
    <r>
      <rPr>
        <sz val="12"/>
        <color theme="1"/>
        <rFont val="Times New Roman"/>
        <family val="1"/>
      </rPr>
      <t xml:space="preserve"> in the dialog box.</t>
    </r>
  </si>
  <si>
    <t>2. Column-Specific Duplicate Removal</t>
  </si>
  <si>
    <r>
      <t xml:space="preserve"> -- Definition:</t>
    </r>
    <r>
      <rPr>
        <sz val="12"/>
        <color theme="1"/>
        <rFont val="Times New Roman"/>
        <family val="1"/>
      </rPr>
      <t xml:space="preserve"> Removes rows where </t>
    </r>
    <r>
      <rPr>
        <i/>
        <sz val="12"/>
        <color theme="1"/>
        <rFont val="Times New Roman"/>
        <family val="1"/>
      </rPr>
      <t>all the values across every column</t>
    </r>
    <r>
      <rPr>
        <sz val="12"/>
        <color theme="1"/>
        <rFont val="Times New Roman"/>
        <family val="1"/>
      </rPr>
      <t xml:space="preserve"> are identical.</t>
    </r>
  </si>
  <si>
    <r>
      <t xml:space="preserve"> </t>
    </r>
    <r>
      <rPr>
        <b/>
        <sz val="12"/>
        <color theme="1"/>
        <rFont val="Times New Roman"/>
        <family val="1"/>
      </rPr>
      <t xml:space="preserve">-- Definition: </t>
    </r>
    <r>
      <rPr>
        <sz val="12"/>
        <color theme="1"/>
        <rFont val="Times New Roman"/>
        <family val="1"/>
      </rPr>
      <t>Removes duplicates based on one or more selected columns rather than the whole row.</t>
    </r>
  </si>
  <si>
    <t>1. Select the dataset.</t>
  </si>
  <si>
    <t>3. In the dialog box, check only the column(s) you want Excel to look at.</t>
  </si>
  <si>
    <t>4. Excel removes duplicate values in those column(s), keeping the first occurrence.</t>
  </si>
  <si>
    <r>
      <t xml:space="preserve">## </t>
    </r>
    <r>
      <rPr>
        <b/>
        <u/>
        <sz val="12"/>
        <color theme="1"/>
        <rFont val="Times New Roman"/>
        <family val="1"/>
      </rPr>
      <t>Process</t>
    </r>
    <r>
      <rPr>
        <b/>
        <sz val="12"/>
        <color theme="1"/>
        <rFont val="Times New Roman"/>
        <family val="1"/>
      </rPr>
      <t>:</t>
    </r>
  </si>
  <si>
    <r>
      <rPr>
        <b/>
        <sz val="12"/>
        <color theme="1"/>
        <rFont val="Times New Roman"/>
        <family val="1"/>
      </rPr>
      <t xml:space="preserve">## </t>
    </r>
    <r>
      <rPr>
        <b/>
        <u/>
        <sz val="12"/>
        <color theme="1"/>
        <rFont val="Times New Roman"/>
        <family val="1"/>
      </rPr>
      <t>Process:</t>
    </r>
  </si>
  <si>
    <r>
      <t xml:space="preserve">## There are </t>
    </r>
    <r>
      <rPr>
        <b/>
        <sz val="12"/>
        <color theme="1"/>
        <rFont val="Times New Roman"/>
        <family val="1"/>
      </rPr>
      <t>two main types</t>
    </r>
    <r>
      <rPr>
        <sz val="12"/>
        <color theme="1"/>
        <rFont val="Times New Roman"/>
        <family val="1"/>
      </rPr>
      <t xml:space="preserve"> of duplicate removal:</t>
    </r>
  </si>
  <si>
    <t>#Case - 1: Removing Exact Duplicates from Table I7 : M19</t>
  </si>
  <si>
    <t>Output:</t>
  </si>
  <si>
    <t>#Case - 2: Removing the Duplicate with Lesser marks in Computer</t>
  </si>
  <si>
    <t>#Case - 3: Removing the Duplicate with Lesser marks in Computer</t>
  </si>
  <si>
    <t xml:space="preserve"> -- Sorting the Whole Table based on Sort_value Computer, Desc</t>
  </si>
  <si>
    <t xml:space="preserve"> -- Removing the Name Part using Remove Duplicate</t>
  </si>
  <si>
    <t>Advanced Filter Option:</t>
  </si>
  <si>
    <t>## Pointers:</t>
  </si>
  <si>
    <t>1. Combination of Conditions</t>
  </si>
  <si>
    <t>2. Gives output at a New Location</t>
  </si>
  <si>
    <t>3. Use of Wildcards</t>
  </si>
  <si>
    <t>4. Give Unique Records</t>
  </si>
  <si>
    <t>Query: Retrieve all Sales made by "Alexander"</t>
  </si>
  <si>
    <t>Order_date</t>
  </si>
  <si>
    <t>Region</t>
  </si>
  <si>
    <t>Manager</t>
  </si>
  <si>
    <t>SalesMan</t>
  </si>
  <si>
    <t>Item</t>
  </si>
  <si>
    <t>Units</t>
  </si>
  <si>
    <t>Unit_price</t>
  </si>
  <si>
    <t>Sale_amount</t>
  </si>
  <si>
    <t>1-23-18</t>
  </si>
  <si>
    <t>East</t>
  </si>
  <si>
    <t>Martha</t>
  </si>
  <si>
    <t>Alexander</t>
  </si>
  <si>
    <t>Television</t>
  </si>
  <si>
    <t>Central</t>
  </si>
  <si>
    <t>Hermann</t>
  </si>
  <si>
    <t>Shelli</t>
  </si>
  <si>
    <t>Home Theater</t>
  </si>
  <si>
    <t>Luis</t>
  </si>
  <si>
    <t>2-26-18</t>
  </si>
  <si>
    <t>Timothy</t>
  </si>
  <si>
    <t>David</t>
  </si>
  <si>
    <t>Cell Phone</t>
  </si>
  <si>
    <t>3-14-18</t>
  </si>
  <si>
    <t>Sigal</t>
  </si>
  <si>
    <t>4-18-18</t>
  </si>
  <si>
    <t>West</t>
  </si>
  <si>
    <t>4-23-18</t>
  </si>
  <si>
    <t>Steven</t>
  </si>
  <si>
    <t>5-28-18</t>
  </si>
  <si>
    <t>Douglas</t>
  </si>
  <si>
    <t>Michael</t>
  </si>
  <si>
    <t>6-18-18</t>
  </si>
  <si>
    <t>6-28-18</t>
  </si>
  <si>
    <t>Diana</t>
  </si>
  <si>
    <t>7-29-18</t>
  </si>
  <si>
    <t>Karen</t>
  </si>
  <si>
    <t>8-15-18</t>
  </si>
  <si>
    <t>John</t>
  </si>
  <si>
    <t>Desk</t>
  </si>
  <si>
    <t>9-18-18</t>
  </si>
  <si>
    <t>Video Games</t>
  </si>
  <si>
    <t>10-22-18</t>
  </si>
  <si>
    <t>11-25-18</t>
  </si>
  <si>
    <t>12-19-18</t>
  </si>
  <si>
    <t>1-21-19</t>
  </si>
  <si>
    <t>Stephen</t>
  </si>
  <si>
    <t>3-27-19</t>
  </si>
  <si>
    <t>04-25-18</t>
  </si>
  <si>
    <t>01-17-18</t>
  </si>
  <si>
    <t>11-24-18</t>
  </si>
  <si>
    <t>08-16-18</t>
  </si>
  <si>
    <t>09-16-18</t>
  </si>
  <si>
    <t>04-28-18</t>
  </si>
  <si>
    <t>04-21-18</t>
  </si>
  <si>
    <t>02-22-19</t>
  </si>
  <si>
    <t>04-24-19</t>
  </si>
  <si>
    <t>06-22-18</t>
  </si>
  <si>
    <t>03-15-18</t>
  </si>
  <si>
    <t>04-26-19</t>
  </si>
  <si>
    <t>01-28-18</t>
  </si>
  <si>
    <t>06-17-18</t>
  </si>
  <si>
    <t>07-22-18</t>
  </si>
  <si>
    <t>05-16-19</t>
  </si>
  <si>
    <t>10-29-18</t>
  </si>
  <si>
    <t>04-27-19</t>
  </si>
  <si>
    <t>04-30-18</t>
  </si>
  <si>
    <t>07-16-18</t>
  </si>
  <si>
    <t>07-20-18</t>
  </si>
  <si>
    <t>05-22-18</t>
  </si>
  <si>
    <t>04-30-19</t>
  </si>
  <si>
    <t>01-15-18</t>
  </si>
  <si>
    <t>09-30-18</t>
  </si>
  <si>
    <t>04-17-18</t>
  </si>
  <si>
    <r>
      <t xml:space="preserve">## There are </t>
    </r>
    <r>
      <rPr>
        <b/>
        <sz val="12"/>
        <color theme="1" tint="4.9989318521683403E-2"/>
        <rFont val="Times New Roman"/>
        <family val="1"/>
      </rPr>
      <t>two main types</t>
    </r>
    <r>
      <rPr>
        <sz val="12"/>
        <color theme="1" tint="4.9989318521683403E-2"/>
        <rFont val="Times New Roman"/>
        <family val="1"/>
      </rPr>
      <t xml:space="preserve"> of duplicate removal:</t>
    </r>
  </si>
  <si>
    <t>Specifying Conditions for Advanced Filtering</t>
  </si>
  <si>
    <t>Dataset</t>
  </si>
  <si>
    <r>
      <rPr>
        <b/>
        <sz val="12"/>
        <color theme="1" tint="4.9989318521683403E-2"/>
        <rFont val="Times New Roman"/>
        <family val="1"/>
      </rPr>
      <t xml:space="preserve"> =Alexander Denotes:</t>
    </r>
    <r>
      <rPr>
        <sz val="12"/>
        <color theme="1" tint="4.9989318521683403E-2"/>
        <rFont val="Times New Roman"/>
        <family val="1"/>
      </rPr>
      <t xml:space="preserve"> </t>
    </r>
    <r>
      <rPr>
        <b/>
        <sz val="12"/>
        <color rgb="FFC00000"/>
        <rFont val="Times New Roman"/>
        <family val="1"/>
      </rPr>
      <t>="=Alexander"</t>
    </r>
  </si>
  <si>
    <r>
      <t xml:space="preserve">Specifying Conditions for Advanced Filtering </t>
    </r>
    <r>
      <rPr>
        <b/>
        <sz val="12"/>
        <color rgb="FFC00000"/>
        <rFont val="Times New Roman"/>
        <family val="1"/>
      </rPr>
      <t>[Combination of Conditions]</t>
    </r>
  </si>
  <si>
    <t>Query: Retrieve all Sales made by Alexander, where items sold is "Television" &amp; units sold is Greater than 30?</t>
  </si>
  <si>
    <r>
      <t>&gt;30 Denotes:</t>
    </r>
    <r>
      <rPr>
        <b/>
        <sz val="12"/>
        <color rgb="FFC00000"/>
        <rFont val="Times New Roman"/>
        <family val="1"/>
      </rPr>
      <t xml:space="preserve"> ="&gt;30"</t>
    </r>
  </si>
  <si>
    <t>Query: Retrieve all Sales made by Alexander, where items sold is "Television" items sold is "Video Games"?</t>
  </si>
  <si>
    <t>[Either OR]</t>
  </si>
  <si>
    <t>Query: Retrieve all Sales where sale amount is between 20k to 90k?</t>
  </si>
  <si>
    <t>[AND CONDITION]</t>
  </si>
  <si>
    <t>Use of Wildcards</t>
  </si>
  <si>
    <t>Database</t>
  </si>
  <si>
    <t>Payment_method</t>
  </si>
  <si>
    <t>Debit Card</t>
  </si>
  <si>
    <t>Credit Card</t>
  </si>
  <si>
    <t>Bank Transfer</t>
  </si>
  <si>
    <t>UPI</t>
  </si>
  <si>
    <t>Query: Retrieve all Sales where sale man's name starts with A or S &amp; payment mode is Bank Transfer?</t>
  </si>
  <si>
    <r>
      <t xml:space="preserve">Specifying Conditions for Advanced Filtering </t>
    </r>
    <r>
      <rPr>
        <b/>
        <sz val="12"/>
        <color rgb="FFC00000"/>
        <rFont val="Times New Roman"/>
        <family val="1"/>
      </rPr>
      <t>[Use of Wildcard]</t>
    </r>
  </si>
  <si>
    <t>A* denotes that Name should start with A &amp; continue with any other letter then..</t>
  </si>
  <si>
    <t>Query: Retrieve OrderDate, SalesMan, Item &amp; Payment_method where sale man's name starts with A or S &amp; payment mode is Bank Transfer?</t>
  </si>
  <si>
    <t>Getting Data for Selected Columns</t>
  </si>
  <si>
    <t>Retrieving Unique Records</t>
  </si>
  <si>
    <t>Query: Retrieving all Unique Items sold?</t>
  </si>
  <si>
    <r>
      <t xml:space="preserve"> -- Purpose:</t>
    </r>
    <r>
      <rPr>
        <sz val="12"/>
        <color rgb="FF000000"/>
        <rFont val="Times New Roman"/>
        <family val="1"/>
      </rPr>
      <t xml:space="preserve"> Restrict input to numeric values only.</t>
    </r>
  </si>
  <si>
    <r>
      <t xml:space="preserve"> </t>
    </r>
    <r>
      <rPr>
        <b/>
        <sz val="12"/>
        <color rgb="FF000000"/>
        <rFont val="Times New Roman"/>
        <family val="1"/>
      </rPr>
      <t>--</t>
    </r>
    <r>
      <rPr>
        <sz val="12"/>
        <color rgb="FF000000"/>
        <rFont val="Times New Roman"/>
        <family val="1"/>
      </rPr>
      <t xml:space="preserve"> When you choose </t>
    </r>
    <r>
      <rPr>
        <b/>
        <sz val="12"/>
        <color rgb="FF000000"/>
        <rFont val="Times New Roman"/>
        <family val="1"/>
      </rPr>
      <t>Whole Number</t>
    </r>
    <r>
      <rPr>
        <sz val="12"/>
        <color rgb="FF000000"/>
        <rFont val="Times New Roman"/>
        <family val="1"/>
      </rPr>
      <t xml:space="preserve"> or </t>
    </r>
    <r>
      <rPr>
        <b/>
        <sz val="12"/>
        <color rgb="FF000000"/>
        <rFont val="Times New Roman"/>
        <family val="1"/>
      </rPr>
      <t>Decimal</t>
    </r>
    <r>
      <rPr>
        <sz val="12"/>
        <color rgb="FF000000"/>
        <rFont val="Times New Roman"/>
        <family val="1"/>
      </rPr>
      <t>, you can Restrict Numeric entries.</t>
    </r>
  </si>
  <si>
    <r>
      <t>1.</t>
    </r>
    <r>
      <rPr>
        <sz val="7"/>
        <color theme="1"/>
        <rFont val="Times New Roman"/>
        <family val="1"/>
      </rPr>
      <t xml:space="preserve">     </t>
    </r>
    <r>
      <rPr>
        <b/>
        <sz val="12"/>
        <color theme="1"/>
        <rFont val="Times New Roman"/>
        <family val="1"/>
      </rPr>
      <t>Between</t>
    </r>
    <r>
      <rPr>
        <sz val="12"/>
        <color theme="1"/>
        <rFont val="Times New Roman"/>
        <family val="1"/>
      </rPr>
      <t xml:space="preserve"> → allows values between two numbers (e.g., 0 and 100).</t>
    </r>
  </si>
  <si>
    <r>
      <t>2.</t>
    </r>
    <r>
      <rPr>
        <sz val="7"/>
        <color theme="1"/>
        <rFont val="Times New Roman"/>
        <family val="1"/>
      </rPr>
      <t xml:space="preserve">     </t>
    </r>
    <r>
      <rPr>
        <b/>
        <sz val="12"/>
        <color theme="1"/>
        <rFont val="Times New Roman"/>
        <family val="1"/>
      </rPr>
      <t>Not between</t>
    </r>
    <r>
      <rPr>
        <sz val="12"/>
        <color theme="1"/>
        <rFont val="Times New Roman"/>
        <family val="1"/>
      </rPr>
      <t xml:space="preserve"> → disallows values between two numbers.</t>
    </r>
  </si>
  <si>
    <r>
      <t>3.</t>
    </r>
    <r>
      <rPr>
        <sz val="7"/>
        <color theme="1"/>
        <rFont val="Times New Roman"/>
        <family val="1"/>
      </rPr>
      <t xml:space="preserve">     </t>
    </r>
    <r>
      <rPr>
        <b/>
        <sz val="12"/>
        <color theme="1"/>
        <rFont val="Times New Roman"/>
        <family val="1"/>
      </rPr>
      <t>Equal to</t>
    </r>
    <r>
      <rPr>
        <sz val="12"/>
        <color theme="1"/>
        <rFont val="Times New Roman"/>
        <family val="1"/>
      </rPr>
      <t xml:space="preserve"> → accepts only a specific value.</t>
    </r>
  </si>
  <si>
    <r>
      <t>4.</t>
    </r>
    <r>
      <rPr>
        <sz val="7"/>
        <color theme="1"/>
        <rFont val="Times New Roman"/>
        <family val="1"/>
      </rPr>
      <t xml:space="preserve">     </t>
    </r>
    <r>
      <rPr>
        <b/>
        <sz val="12"/>
        <color theme="1"/>
        <rFont val="Times New Roman"/>
        <family val="1"/>
      </rPr>
      <t>Not equal to</t>
    </r>
    <r>
      <rPr>
        <sz val="12"/>
        <color theme="1"/>
        <rFont val="Times New Roman"/>
        <family val="1"/>
      </rPr>
      <t xml:space="preserve"> → rejects one specific value.</t>
    </r>
  </si>
  <si>
    <r>
      <t>5.</t>
    </r>
    <r>
      <rPr>
        <sz val="7"/>
        <color theme="1"/>
        <rFont val="Times New Roman"/>
        <family val="1"/>
      </rPr>
      <t xml:space="preserve">     </t>
    </r>
    <r>
      <rPr>
        <b/>
        <sz val="12"/>
        <color theme="1"/>
        <rFont val="Times New Roman"/>
        <family val="1"/>
      </rPr>
      <t>Greater than / Greater than or equal to</t>
    </r>
    <r>
      <rPr>
        <sz val="12"/>
        <color theme="1"/>
        <rFont val="Times New Roman"/>
        <family val="1"/>
      </rPr>
      <t xml:space="preserve"> → sets a minimum.</t>
    </r>
  </si>
  <si>
    <r>
      <t>6.</t>
    </r>
    <r>
      <rPr>
        <sz val="7"/>
        <color theme="1"/>
        <rFont val="Times New Roman"/>
        <family val="1"/>
      </rPr>
      <t xml:space="preserve">     </t>
    </r>
    <r>
      <rPr>
        <b/>
        <sz val="12"/>
        <color theme="1"/>
        <rFont val="Times New Roman"/>
        <family val="1"/>
      </rPr>
      <t>Less than / Less than or equal to</t>
    </r>
    <r>
      <rPr>
        <sz val="12"/>
        <color theme="1"/>
        <rFont val="Times New Roman"/>
        <family val="1"/>
      </rPr>
      <t xml:space="preserve"> → sets a maximum.</t>
    </r>
  </si>
  <si>
    <r>
      <rPr>
        <b/>
        <sz val="12"/>
        <color rgb="FF000000"/>
        <rFont val="Times New Roman"/>
        <family val="1"/>
      </rPr>
      <t>Example:</t>
    </r>
    <r>
      <rPr>
        <sz val="12"/>
        <color rgb="FF000000"/>
        <rFont val="Times New Roman"/>
        <family val="1"/>
      </rPr>
      <t xml:space="preserve"> Allow only marks between </t>
    </r>
    <r>
      <rPr>
        <b/>
        <sz val="12"/>
        <color rgb="FF000000"/>
        <rFont val="Times New Roman"/>
        <family val="1"/>
      </rPr>
      <t>0 and 100</t>
    </r>
    <r>
      <rPr>
        <sz val="12"/>
        <color rgb="FF000000"/>
        <rFont val="Times New Roman"/>
        <family val="1"/>
      </rPr>
      <t xml:space="preserve"> for student scores.</t>
    </r>
  </si>
  <si>
    <r>
      <t xml:space="preserve"> -- Purpose:</t>
    </r>
    <r>
      <rPr>
        <sz val="12"/>
        <color rgb="FF000000"/>
        <rFont val="Times New Roman"/>
        <family val="1"/>
      </rPr>
      <t xml:space="preserve"> This option restricts input to a </t>
    </r>
    <r>
      <rPr>
        <b/>
        <sz val="12"/>
        <color rgb="FF000000"/>
        <rFont val="Times New Roman"/>
        <family val="1"/>
      </rPr>
      <t>dropdown list of predefined values</t>
    </r>
    <r>
      <rPr>
        <sz val="12"/>
        <color rgb="FF000000"/>
        <rFont val="Times New Roman"/>
        <family val="1"/>
      </rPr>
      <t>.</t>
    </r>
  </si>
  <si>
    <r>
      <rPr>
        <b/>
        <sz val="12"/>
        <color rgb="FF000000"/>
        <rFont val="Times New Roman"/>
        <family val="1"/>
      </rPr>
      <t xml:space="preserve"> -- Source:</t>
    </r>
    <r>
      <rPr>
        <sz val="12"/>
        <color rgb="FF000000"/>
        <rFont val="Times New Roman"/>
        <family val="1"/>
      </rPr>
      <t xml:space="preserve"> You can type values separated by commas OR Reference a Cell range (like K9:K14).</t>
    </r>
  </si>
  <si>
    <r>
      <t>a)</t>
    </r>
    <r>
      <rPr>
        <sz val="7"/>
        <color theme="1"/>
        <rFont val="Times New Roman"/>
        <family val="1"/>
      </rPr>
      <t xml:space="preserve">      </t>
    </r>
    <r>
      <rPr>
        <b/>
        <sz val="12"/>
        <color theme="1"/>
        <rFont val="Times New Roman"/>
        <family val="1"/>
      </rPr>
      <t>In-cell dropdown</t>
    </r>
    <r>
      <rPr>
        <sz val="12"/>
        <color theme="1"/>
        <rFont val="Times New Roman"/>
        <family val="1"/>
      </rPr>
      <t xml:space="preserve"> → shows a small arrow to select values.</t>
    </r>
  </si>
  <si>
    <r>
      <t>b)</t>
    </r>
    <r>
      <rPr>
        <sz val="7"/>
        <color theme="1"/>
        <rFont val="Times New Roman"/>
        <family val="1"/>
      </rPr>
      <t xml:space="preserve">      </t>
    </r>
    <r>
      <rPr>
        <b/>
        <sz val="12"/>
        <color theme="1"/>
        <rFont val="Times New Roman"/>
        <family val="1"/>
      </rPr>
      <t>Ignore blank</t>
    </r>
    <r>
      <rPr>
        <sz val="12"/>
        <color theme="1"/>
        <rFont val="Times New Roman"/>
        <family val="1"/>
      </rPr>
      <t xml:space="preserve"> → allows leaving the cell empty.</t>
    </r>
  </si>
  <si>
    <r>
      <t xml:space="preserve">Example: Subjects column with </t>
    </r>
    <r>
      <rPr>
        <b/>
        <sz val="12"/>
        <color theme="1"/>
        <rFont val="Times New Roman"/>
        <family val="1"/>
      </rPr>
      <t>Maths, Computer, Fine Arts, Geography, English, Chemistry</t>
    </r>
    <r>
      <rPr>
        <sz val="12"/>
        <color theme="1"/>
        <rFont val="Times New Roman"/>
        <family val="1"/>
      </rPr>
      <t>.</t>
    </r>
  </si>
  <si>
    <r>
      <t xml:space="preserve"> -- Purpose:</t>
    </r>
    <r>
      <rPr>
        <sz val="12"/>
        <color rgb="FF000000"/>
        <rFont val="Times New Roman"/>
        <family val="1"/>
      </rPr>
      <t xml:space="preserve"> This controls the </t>
    </r>
    <r>
      <rPr>
        <b/>
        <sz val="12"/>
        <color rgb="FF000000"/>
        <rFont val="Times New Roman"/>
        <family val="1"/>
      </rPr>
      <t>number of characters</t>
    </r>
    <r>
      <rPr>
        <sz val="12"/>
        <color rgb="FF000000"/>
        <rFont val="Times New Roman"/>
        <family val="1"/>
      </rPr>
      <t xml:space="preserve"> allowed in a cell.</t>
    </r>
  </si>
  <si>
    <r>
      <t>a)</t>
    </r>
    <r>
      <rPr>
        <sz val="7"/>
        <color theme="1"/>
        <rFont val="Times New Roman"/>
        <family val="1"/>
      </rPr>
      <t xml:space="preserve">      </t>
    </r>
    <r>
      <rPr>
        <sz val="12"/>
        <color theme="1"/>
        <rFont val="Times New Roman"/>
        <family val="1"/>
      </rPr>
      <t>Between</t>
    </r>
  </si>
  <si>
    <r>
      <t>b)</t>
    </r>
    <r>
      <rPr>
        <sz val="7"/>
        <color theme="1"/>
        <rFont val="Times New Roman"/>
        <family val="1"/>
      </rPr>
      <t xml:space="preserve">      </t>
    </r>
    <r>
      <rPr>
        <sz val="12"/>
        <color theme="1"/>
        <rFont val="Times New Roman"/>
        <family val="1"/>
      </rPr>
      <t>Not between</t>
    </r>
  </si>
  <si>
    <r>
      <t>c)</t>
    </r>
    <r>
      <rPr>
        <sz val="7"/>
        <color theme="1"/>
        <rFont val="Times New Roman"/>
        <family val="1"/>
      </rPr>
      <t xml:space="preserve">      </t>
    </r>
    <r>
      <rPr>
        <sz val="12"/>
        <color theme="1"/>
        <rFont val="Times New Roman"/>
        <family val="1"/>
      </rPr>
      <t>Equal to</t>
    </r>
  </si>
  <si>
    <r>
      <t>d)</t>
    </r>
    <r>
      <rPr>
        <sz val="7"/>
        <color theme="1"/>
        <rFont val="Times New Roman"/>
        <family val="1"/>
      </rPr>
      <t xml:space="preserve">      </t>
    </r>
    <r>
      <rPr>
        <sz val="12"/>
        <color theme="1"/>
        <rFont val="Times New Roman"/>
        <family val="1"/>
      </rPr>
      <t>Not equal to</t>
    </r>
  </si>
  <si>
    <r>
      <t>e)</t>
    </r>
    <r>
      <rPr>
        <sz val="7"/>
        <color theme="1"/>
        <rFont val="Times New Roman"/>
        <family val="1"/>
      </rPr>
      <t xml:space="preserve">      </t>
    </r>
    <r>
      <rPr>
        <sz val="12"/>
        <color theme="1"/>
        <rFont val="Times New Roman"/>
        <family val="1"/>
      </rPr>
      <t>Greater than / Greater than or equal to</t>
    </r>
  </si>
  <si>
    <r>
      <t>f)</t>
    </r>
    <r>
      <rPr>
        <sz val="7"/>
        <color theme="1"/>
        <rFont val="Times New Roman"/>
        <family val="1"/>
      </rPr>
      <t xml:space="preserve">       </t>
    </r>
    <r>
      <rPr>
        <sz val="12"/>
        <color theme="1"/>
        <rFont val="Times New Roman"/>
        <family val="1"/>
      </rPr>
      <t>Less than / Less than or equal to</t>
    </r>
  </si>
  <si>
    <r>
      <t xml:space="preserve">Example: Student names should not exceed </t>
    </r>
    <r>
      <rPr>
        <b/>
        <sz val="12"/>
        <color rgb="FF000000"/>
        <rFont val="Times New Roman"/>
        <family val="1"/>
      </rPr>
      <t>10 characters</t>
    </r>
    <r>
      <rPr>
        <sz val="12"/>
        <color rgb="FF000000"/>
        <rFont val="Times New Roman"/>
        <family val="1"/>
      </rPr>
      <t>.</t>
    </r>
  </si>
  <si>
    <r>
      <t xml:space="preserve"> -- Purpose:</t>
    </r>
    <r>
      <rPr>
        <sz val="12"/>
        <color rgb="FF000000"/>
        <rFont val="Times New Roman"/>
        <family val="1"/>
      </rPr>
      <t xml:space="preserve"> This helps guide users before they type.</t>
    </r>
  </si>
  <si>
    <r>
      <t>a)</t>
    </r>
    <r>
      <rPr>
        <sz val="7"/>
        <color theme="1"/>
        <rFont val="Times New Roman"/>
        <family val="1"/>
      </rPr>
      <t xml:space="preserve">      </t>
    </r>
    <r>
      <rPr>
        <b/>
        <sz val="12"/>
        <color theme="1"/>
        <rFont val="Times New Roman"/>
        <family val="1"/>
      </rPr>
      <t>Show input message when cell is selected</t>
    </r>
    <r>
      <rPr>
        <sz val="12"/>
        <color theme="1"/>
        <rFont val="Times New Roman"/>
        <family val="1"/>
      </rPr>
      <t xml:space="preserve"> → checkbox must be ticked.</t>
    </r>
  </si>
  <si>
    <r>
      <t>b)</t>
    </r>
    <r>
      <rPr>
        <sz val="7"/>
        <color theme="1"/>
        <rFont val="Times New Roman"/>
        <family val="1"/>
      </rPr>
      <t xml:space="preserve">      </t>
    </r>
    <r>
      <rPr>
        <b/>
        <sz val="12"/>
        <color theme="1"/>
        <rFont val="Times New Roman"/>
        <family val="1"/>
      </rPr>
      <t>Title</t>
    </r>
    <r>
      <rPr>
        <sz val="12"/>
        <color theme="1"/>
        <rFont val="Times New Roman"/>
        <family val="1"/>
      </rPr>
      <t xml:space="preserve"> → short heading (e.g., “Enter Marks”).</t>
    </r>
  </si>
  <si>
    <r>
      <t>c)</t>
    </r>
    <r>
      <rPr>
        <sz val="7"/>
        <color theme="1"/>
        <rFont val="Times New Roman"/>
        <family val="1"/>
      </rPr>
      <t xml:space="preserve">      </t>
    </r>
    <r>
      <rPr>
        <b/>
        <sz val="12"/>
        <color theme="1"/>
        <rFont val="Times New Roman"/>
        <family val="1"/>
      </rPr>
      <t>Message</t>
    </r>
    <r>
      <rPr>
        <sz val="12"/>
        <color theme="1"/>
        <rFont val="Times New Roman"/>
        <family val="1"/>
      </rPr>
      <t xml:space="preserve"> → longer instruction (e.g., “Enter marks between 0 and 100”).</t>
    </r>
  </si>
  <si>
    <r>
      <t xml:space="preserve"> </t>
    </r>
    <r>
      <rPr>
        <b/>
        <sz val="12"/>
        <color rgb="FF000000"/>
        <rFont val="Times New Roman"/>
        <family val="1"/>
      </rPr>
      <t>-- Purpose:</t>
    </r>
    <r>
      <rPr>
        <sz val="12"/>
        <color rgb="FF000000"/>
        <rFont val="Times New Roman"/>
        <family val="1"/>
      </rPr>
      <t xml:space="preserve"> This controls what happens when a user enter invalid data.</t>
    </r>
  </si>
  <si>
    <r>
      <t>1. Show error alert after invalid data is entered</t>
    </r>
    <r>
      <rPr>
        <sz val="12"/>
        <color rgb="FF000000"/>
        <rFont val="Times New Roman"/>
        <family val="1"/>
      </rPr>
      <t xml:space="preserve"> → must be checked.</t>
    </r>
  </si>
  <si>
    <r>
      <rPr>
        <b/>
        <sz val="12"/>
        <color rgb="FF000000"/>
        <rFont val="Times New Roman"/>
        <family val="1"/>
      </rPr>
      <t xml:space="preserve">           a. Stop (Blocking):</t>
    </r>
    <r>
      <rPr>
        <sz val="12"/>
        <color rgb="FF000000"/>
        <rFont val="Times New Roman"/>
        <family val="1"/>
      </rPr>
      <t xml:space="preserve"> User cannot proceed until valid data is entered.</t>
    </r>
  </si>
  <si>
    <r>
      <rPr>
        <b/>
        <sz val="12"/>
        <color rgb="FF000000"/>
        <rFont val="Times New Roman"/>
        <family val="1"/>
      </rPr>
      <t xml:space="preserve">           b. Warning:</t>
    </r>
    <r>
      <rPr>
        <sz val="12"/>
        <color rgb="FF000000"/>
        <rFont val="Times New Roman"/>
        <family val="1"/>
      </rPr>
      <t xml:space="preserve"> Warns the user, but they can override and continue.</t>
    </r>
  </si>
  <si>
    <r>
      <rPr>
        <b/>
        <sz val="12"/>
        <color rgb="FF000000"/>
        <rFont val="Times New Roman"/>
        <family val="1"/>
      </rPr>
      <t xml:space="preserve">           c. Information:</t>
    </r>
    <r>
      <rPr>
        <sz val="12"/>
        <color rgb="FF000000"/>
        <rFont val="Times New Roman"/>
        <family val="1"/>
      </rPr>
      <t xml:space="preserve"> Just informs, but accepts invalid entry.</t>
    </r>
  </si>
  <si>
    <r>
      <t>3. Alert Title</t>
    </r>
    <r>
      <rPr>
        <sz val="12"/>
        <color rgb="FF000000"/>
        <rFont val="Times New Roman"/>
        <family val="1"/>
      </rPr>
      <t xml:space="preserve"> → e.g., “Invalid Entry”.</t>
    </r>
  </si>
  <si>
    <r>
      <t>4. Alert Message</t>
    </r>
    <r>
      <rPr>
        <sz val="12"/>
        <color rgb="FF000000"/>
        <rFont val="Times New Roman"/>
        <family val="1"/>
      </rPr>
      <t xml:space="preserve"> → e.g., “Please enter marks between 0 and 100 only.”</t>
    </r>
  </si>
  <si>
    <r>
      <t xml:space="preserve"> Example: If a user types </t>
    </r>
    <r>
      <rPr>
        <b/>
        <sz val="12"/>
        <color theme="1"/>
        <rFont val="Times New Roman"/>
        <family val="1"/>
      </rPr>
      <t>150</t>
    </r>
    <r>
      <rPr>
        <sz val="12"/>
        <color theme="1"/>
        <rFont val="Times New Roman"/>
        <family val="1"/>
      </rPr>
      <t xml:space="preserve"> in Maths, an alert says </t>
    </r>
    <r>
      <rPr>
        <i/>
        <sz val="12"/>
        <color theme="1"/>
        <rFont val="Times New Roman"/>
        <family val="1"/>
      </rPr>
      <t>“Marks must be between 0–100.”</t>
    </r>
  </si>
  <si>
    <t>Formatting Data &amp; Tables:</t>
  </si>
  <si>
    <t>## Annual Sutudent Data</t>
  </si>
  <si>
    <t>Student</t>
  </si>
  <si>
    <t>Physics</t>
  </si>
  <si>
    <t>Biology</t>
  </si>
  <si>
    <t>Total</t>
  </si>
  <si>
    <t>Percentage</t>
  </si>
  <si>
    <t>Student_9</t>
  </si>
  <si>
    <t>Student_10</t>
  </si>
  <si>
    <t>Student_11</t>
  </si>
  <si>
    <t>Average</t>
  </si>
  <si>
    <t xml:space="preserve"> =ROUND(AVERAGE(B8:B18), 2)</t>
  </si>
  <si>
    <t>Percentage Style: (Ctrl + Shift + 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</si>
</sst>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3">
    <font>
      <sz val="11"/>
      <color theme="1"/>
      <name val="Aptos Narrow"/>
      <family val="2"/>
      <scheme val="minor"/>
    </font>
    <font>
      <sz val="12"/>
      <color theme="1"/>
      <name val="Times New Roman"/>
    </font>
    <font>
      <b/>
      <sz val="12"/>
      <color theme="1"/>
      <name val="Times New Roman"/>
    </font>
    <font>
      <b/>
      <sz val="14"/>
      <color theme="1"/>
      <name val="Times New Roman"/>
    </font>
    <font>
      <b/>
      <sz val="14"/>
      <color rgb="FF242424"/>
      <name val="Times New Roman"/>
    </font>
    <font>
      <sz val="12"/>
      <color theme="1"/>
      <name val="t"/>
    </font>
    <font>
      <b/>
      <sz val="12"/>
      <color theme="1"/>
      <name val="t"/>
    </font>
    <font>
      <b/>
      <sz val="12"/>
      <color theme="1"/>
      <name val="Times New Roman"/>
      <family val="1"/>
    </font>
    <font>
      <sz val="12"/>
      <color theme="1"/>
      <name val="Times New Roman"/>
      <family val="1"/>
    </font>
    <font>
      <b/>
      <u/>
      <sz val="12"/>
      <color theme="1"/>
      <name val="Times New Roman"/>
      <family val="1"/>
    </font>
    <font>
      <b/>
      <sz val="14"/>
      <color rgb="FF242424"/>
      <name val="Times New Roman"/>
      <family val="1"/>
    </font>
    <font>
      <sz val="11"/>
      <color theme="1"/>
      <name val="Times New Roman"/>
      <family val="1"/>
    </font>
    <font>
      <b/>
      <sz val="14"/>
      <color theme="1"/>
      <name val="Times New Roman"/>
      <family val="1"/>
    </font>
    <font>
      <i/>
      <sz val="12"/>
      <color theme="1"/>
      <name val="Times New Roman"/>
      <family val="1"/>
    </font>
    <font>
      <sz val="8"/>
      <name val="Aptos Narrow"/>
      <family val="2"/>
      <scheme val="minor"/>
    </font>
    <font>
      <b/>
      <sz val="15"/>
      <color theme="1" tint="4.9989318521683403E-2"/>
      <name val="Times New Roman"/>
      <family val="1"/>
    </font>
    <font>
      <sz val="12"/>
      <color theme="1" tint="4.9989318521683403E-2"/>
      <name val="Times New Roman"/>
      <family val="1"/>
    </font>
    <font>
      <b/>
      <sz val="12"/>
      <color theme="1" tint="4.9989318521683403E-2"/>
      <name val="Times New Roman"/>
      <family val="1"/>
    </font>
    <font>
      <b/>
      <sz val="12"/>
      <color rgb="FFC00000"/>
      <name val="Times New Roman"/>
      <family val="1"/>
    </font>
    <font>
      <b/>
      <sz val="14"/>
      <color rgb="FFC00000"/>
      <name val="Times New Roman"/>
      <family val="1"/>
    </font>
    <font>
      <sz val="11"/>
      <color theme="1"/>
      <name val="Aptos Narrow"/>
      <family val="2"/>
      <scheme val="minor"/>
    </font>
    <font>
      <b/>
      <sz val="16"/>
      <color rgb="FF242424"/>
      <name val="Times New Roman"/>
      <family val="1"/>
    </font>
    <font>
      <b/>
      <sz val="16"/>
      <color rgb="FFC00000"/>
      <name val="Times New Roman"/>
      <family val="1"/>
    </font>
    <font>
      <b/>
      <sz val="18"/>
      <color rgb="FF000000"/>
      <name val="Times New Roman"/>
      <family val="1"/>
    </font>
    <font>
      <sz val="18"/>
      <color theme="1"/>
      <name val="Times New Roman"/>
      <family val="1"/>
    </font>
    <font>
      <b/>
      <sz val="18"/>
      <color rgb="FF242424"/>
      <name val="Times New Roman"/>
      <family val="1"/>
    </font>
    <font>
      <b/>
      <sz val="12"/>
      <color rgb="FF000000"/>
      <name val="Times New Roman"/>
      <family val="1"/>
    </font>
    <font>
      <sz val="12"/>
      <color rgb="FF000000"/>
      <name val="Times New Roman"/>
      <family val="1"/>
    </font>
    <font>
      <sz val="7"/>
      <color theme="1"/>
      <name val="Times New Roman"/>
      <family val="1"/>
    </font>
    <font>
      <sz val="10"/>
      <color theme="1"/>
      <name val="Times New Roman"/>
      <family val="1"/>
    </font>
    <font>
      <b/>
      <sz val="14"/>
      <color theme="1" tint="4.9989318521683403E-2"/>
      <name val="Times New Roman"/>
      <family val="1"/>
    </font>
    <font>
      <b/>
      <sz val="16"/>
      <color theme="1" tint="4.9989318521683403E-2"/>
      <name val="Times New Roman"/>
      <family val="1"/>
    </font>
    <font>
      <b/>
      <i/>
      <sz val="12"/>
      <color rgb="FFC00000"/>
      <name val="Times New Roman"/>
      <family val="1"/>
    </font>
  </fonts>
  <fills count="15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92D050"/>
        <bgColor indexed="64"/>
      </patternFill>
    </fill>
  </fills>
  <borders count="36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rgb="FF000000"/>
      </left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9" fontId="20" fillId="0" borderId="0" applyFont="0" applyFill="0" applyBorder="0" applyAlignment="0" applyProtection="0"/>
  </cellStyleXfs>
  <cellXfs count="185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 applyAlignment="1">
      <alignment horizontal="center" vertical="center"/>
    </xf>
    <xf numFmtId="0" fontId="2" fillId="3" borderId="1" xfId="0" applyFont="1" applyFill="1" applyBorder="1" applyAlignment="1">
      <alignment horizontal="center"/>
    </xf>
    <xf numFmtId="0" fontId="2" fillId="4" borderId="1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/>
    </xf>
    <xf numFmtId="0" fontId="2" fillId="7" borderId="1" xfId="0" applyFont="1" applyFill="1" applyBorder="1" applyAlignment="1">
      <alignment horizontal="center"/>
    </xf>
    <xf numFmtId="0" fontId="2" fillId="8" borderId="1" xfId="0" applyFont="1" applyFill="1" applyBorder="1" applyAlignment="1">
      <alignment horizontal="center"/>
    </xf>
    <xf numFmtId="0" fontId="2" fillId="9" borderId="1" xfId="0" applyFont="1" applyFill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3" borderId="4" xfId="0" applyFont="1" applyFill="1" applyBorder="1" applyAlignment="1">
      <alignment horizontal="center"/>
    </xf>
    <xf numFmtId="0" fontId="1" fillId="3" borderId="5" xfId="0" applyFont="1" applyFill="1" applyBorder="1" applyAlignment="1">
      <alignment horizontal="center"/>
    </xf>
    <xf numFmtId="0" fontId="1" fillId="5" borderId="2" xfId="0" applyFont="1" applyFill="1" applyBorder="1" applyAlignment="1">
      <alignment horizontal="center"/>
    </xf>
    <xf numFmtId="0" fontId="1" fillId="6" borderId="2" xfId="0" applyFont="1" applyFill="1" applyBorder="1" applyAlignment="1">
      <alignment horizontal="center"/>
    </xf>
    <xf numFmtId="0" fontId="1" fillId="8" borderId="2" xfId="0" applyFont="1" applyFill="1" applyBorder="1" applyAlignment="1">
      <alignment horizontal="center"/>
    </xf>
    <xf numFmtId="0" fontId="1" fillId="9" borderId="6" xfId="0" applyFont="1" applyFill="1" applyBorder="1" applyAlignment="1">
      <alignment horizontal="center"/>
    </xf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/>
    <xf numFmtId="0" fontId="1" fillId="0" borderId="1" xfId="0" applyFont="1" applyBorder="1" applyAlignment="1">
      <alignment horizontal="center"/>
    </xf>
    <xf numFmtId="0" fontId="6" fillId="3" borderId="12" xfId="0" applyFont="1" applyFill="1" applyBorder="1" applyAlignment="1">
      <alignment horizontal="center"/>
    </xf>
    <xf numFmtId="0" fontId="6" fillId="6" borderId="12" xfId="0" applyFont="1" applyFill="1" applyBorder="1" applyAlignment="1">
      <alignment horizontal="center"/>
    </xf>
    <xf numFmtId="0" fontId="5" fillId="0" borderId="12" xfId="0" applyFont="1" applyBorder="1" applyAlignment="1">
      <alignment horizontal="center"/>
    </xf>
    <xf numFmtId="0" fontId="6" fillId="7" borderId="12" xfId="0" applyFont="1" applyFill="1" applyBorder="1" applyAlignment="1">
      <alignment horizontal="center"/>
    </xf>
    <xf numFmtId="0" fontId="6" fillId="4" borderId="12" xfId="0" applyFont="1" applyFill="1" applyBorder="1" applyAlignment="1">
      <alignment horizontal="center"/>
    </xf>
    <xf numFmtId="0" fontId="6" fillId="8" borderId="12" xfId="0" applyFont="1" applyFill="1" applyBorder="1" applyAlignment="1">
      <alignment horizontal="center"/>
    </xf>
    <xf numFmtId="0" fontId="6" fillId="9" borderId="12" xfId="0" applyFont="1" applyFill="1" applyBorder="1" applyAlignment="1">
      <alignment horizontal="center"/>
    </xf>
    <xf numFmtId="0" fontId="4" fillId="0" borderId="0" xfId="0" applyFont="1"/>
    <xf numFmtId="0" fontId="8" fillId="0" borderId="0" xfId="0" applyFont="1" applyAlignment="1">
      <alignment horizontal="left" vertical="center" indent="1"/>
    </xf>
    <xf numFmtId="0" fontId="1" fillId="10" borderId="14" xfId="0" applyFont="1" applyFill="1" applyBorder="1"/>
    <xf numFmtId="0" fontId="8" fillId="10" borderId="14" xfId="0" applyFont="1" applyFill="1" applyBorder="1" applyAlignment="1">
      <alignment horizontal="left" vertical="center" indent="1"/>
    </xf>
    <xf numFmtId="0" fontId="8" fillId="10" borderId="15" xfId="0" applyFont="1" applyFill="1" applyBorder="1" applyAlignment="1">
      <alignment horizontal="left" vertical="center" indent="1"/>
    </xf>
    <xf numFmtId="0" fontId="1" fillId="4" borderId="14" xfId="0" applyFont="1" applyFill="1" applyBorder="1"/>
    <xf numFmtId="0" fontId="7" fillId="4" borderId="14" xfId="0" applyFont="1" applyFill="1" applyBorder="1" applyAlignment="1">
      <alignment horizontal="left" vertical="center" indent="1"/>
    </xf>
    <xf numFmtId="0" fontId="7" fillId="4" borderId="15" xfId="0" applyFont="1" applyFill="1" applyBorder="1" applyAlignment="1">
      <alignment horizontal="left" vertical="center" indent="1"/>
    </xf>
    <xf numFmtId="0" fontId="7" fillId="10" borderId="13" xfId="0" applyFont="1" applyFill="1" applyBorder="1" applyAlignment="1">
      <alignment vertical="center"/>
    </xf>
    <xf numFmtId="0" fontId="1" fillId="6" borderId="14" xfId="0" applyFont="1" applyFill="1" applyBorder="1"/>
    <xf numFmtId="0" fontId="7" fillId="6" borderId="14" xfId="0" applyFont="1" applyFill="1" applyBorder="1" applyAlignment="1">
      <alignment horizontal="left" vertical="center" indent="1"/>
    </xf>
    <xf numFmtId="0" fontId="7" fillId="6" borderId="15" xfId="0" applyFont="1" applyFill="1" applyBorder="1" applyAlignment="1">
      <alignment horizontal="left" vertical="center" indent="1"/>
    </xf>
    <xf numFmtId="0" fontId="1" fillId="9" borderId="14" xfId="0" applyFont="1" applyFill="1" applyBorder="1"/>
    <xf numFmtId="0" fontId="8" fillId="9" borderId="14" xfId="0" applyFont="1" applyFill="1" applyBorder="1" applyAlignment="1">
      <alignment horizontal="left" vertical="center" indent="1"/>
    </xf>
    <xf numFmtId="0" fontId="8" fillId="9" borderId="15" xfId="0" applyFont="1" applyFill="1" applyBorder="1" applyAlignment="1">
      <alignment horizontal="left" vertical="center" indent="1"/>
    </xf>
    <xf numFmtId="0" fontId="1" fillId="8" borderId="14" xfId="0" applyFont="1" applyFill="1" applyBorder="1"/>
    <xf numFmtId="0" fontId="8" fillId="8" borderId="14" xfId="0" applyFont="1" applyFill="1" applyBorder="1" applyAlignment="1">
      <alignment vertical="center"/>
    </xf>
    <xf numFmtId="0" fontId="7" fillId="8" borderId="14" xfId="0" applyFont="1" applyFill="1" applyBorder="1" applyAlignment="1">
      <alignment vertical="center"/>
    </xf>
    <xf numFmtId="0" fontId="8" fillId="8" borderId="14" xfId="0" applyFont="1" applyFill="1" applyBorder="1" applyAlignment="1">
      <alignment horizontal="left" vertical="center" wrapText="1"/>
    </xf>
    <xf numFmtId="0" fontId="8" fillId="8" borderId="14" xfId="0" applyFont="1" applyFill="1" applyBorder="1" applyAlignment="1">
      <alignment horizontal="left" vertical="center"/>
    </xf>
    <xf numFmtId="0" fontId="8" fillId="8" borderId="15" xfId="0" applyFont="1" applyFill="1" applyBorder="1"/>
    <xf numFmtId="0" fontId="7" fillId="10" borderId="13" xfId="0" applyFont="1" applyFill="1" applyBorder="1" applyAlignment="1">
      <alignment vertical="center" wrapText="1"/>
    </xf>
    <xf numFmtId="0" fontId="9" fillId="10" borderId="14" xfId="0" applyFont="1" applyFill="1" applyBorder="1" applyAlignment="1">
      <alignment horizontal="left"/>
    </xf>
    <xf numFmtId="0" fontId="7" fillId="0" borderId="0" xfId="0" applyFont="1"/>
    <xf numFmtId="0" fontId="8" fillId="0" borderId="0" xfId="0" applyFont="1"/>
    <xf numFmtId="0" fontId="7" fillId="0" borderId="12" xfId="0" applyFont="1" applyBorder="1"/>
    <xf numFmtId="0" fontId="1" fillId="0" borderId="12" xfId="0" applyFont="1" applyBorder="1"/>
    <xf numFmtId="0" fontId="10" fillId="0" borderId="0" xfId="0" applyFont="1"/>
    <xf numFmtId="0" fontId="12" fillId="10" borderId="13" xfId="0" applyFont="1" applyFill="1" applyBorder="1" applyAlignment="1">
      <alignment vertical="center"/>
    </xf>
    <xf numFmtId="0" fontId="12" fillId="10" borderId="13" xfId="0" applyFont="1" applyFill="1" applyBorder="1"/>
    <xf numFmtId="0" fontId="11" fillId="11" borderId="14" xfId="0" applyFont="1" applyFill="1" applyBorder="1" applyAlignment="1">
      <alignment horizontal="left" vertical="center" indent="1"/>
    </xf>
    <xf numFmtId="0" fontId="7" fillId="11" borderId="14" xfId="0" applyFont="1" applyFill="1" applyBorder="1" applyAlignment="1">
      <alignment horizontal="left" vertical="center" indent="1"/>
    </xf>
    <xf numFmtId="0" fontId="8" fillId="11" borderId="14" xfId="0" applyFont="1" applyFill="1" applyBorder="1" applyAlignment="1">
      <alignment horizontal="left" vertical="center" indent="1"/>
    </xf>
    <xf numFmtId="0" fontId="9" fillId="11" borderId="14" xfId="0" applyFont="1" applyFill="1" applyBorder="1" applyAlignment="1">
      <alignment horizontal="left" vertical="center" indent="1"/>
    </xf>
    <xf numFmtId="0" fontId="8" fillId="11" borderId="14" xfId="0" applyFont="1" applyFill="1" applyBorder="1" applyAlignment="1">
      <alignment horizontal="left" vertical="center" indent="2"/>
    </xf>
    <xf numFmtId="0" fontId="8" fillId="11" borderId="15" xfId="0" applyFont="1" applyFill="1" applyBorder="1" applyAlignment="1">
      <alignment horizontal="left" vertical="center" indent="2"/>
    </xf>
    <xf numFmtId="0" fontId="8" fillId="12" borderId="14" xfId="0" applyFont="1" applyFill="1" applyBorder="1"/>
    <xf numFmtId="0" fontId="7" fillId="12" borderId="14" xfId="0" applyFont="1" applyFill="1" applyBorder="1"/>
    <xf numFmtId="0" fontId="8" fillId="12" borderId="14" xfId="0" applyFont="1" applyFill="1" applyBorder="1" applyAlignment="1">
      <alignment horizontal="left" vertical="center" indent="1"/>
    </xf>
    <xf numFmtId="0" fontId="8" fillId="12" borderId="15" xfId="0" applyFont="1" applyFill="1" applyBorder="1" applyAlignment="1">
      <alignment horizontal="left" vertical="center" indent="1"/>
    </xf>
    <xf numFmtId="0" fontId="8" fillId="0" borderId="12" xfId="0" applyFont="1" applyBorder="1" applyAlignment="1">
      <alignment horizontal="center"/>
    </xf>
    <xf numFmtId="0" fontId="7" fillId="10" borderId="12" xfId="0" applyFont="1" applyFill="1" applyBorder="1" applyAlignment="1">
      <alignment horizontal="center" vertical="center"/>
    </xf>
    <xf numFmtId="0" fontId="8" fillId="10" borderId="12" xfId="0" applyFont="1" applyFill="1" applyBorder="1" applyAlignment="1">
      <alignment horizontal="center"/>
    </xf>
    <xf numFmtId="0" fontId="16" fillId="0" borderId="0" xfId="0" applyFont="1"/>
    <xf numFmtId="0" fontId="16" fillId="0" borderId="0" xfId="0" applyFont="1" applyAlignment="1">
      <alignment horizontal="center"/>
    </xf>
    <xf numFmtId="14" fontId="16" fillId="0" borderId="12" xfId="0" applyNumberFormat="1" applyFont="1" applyBorder="1" applyAlignment="1">
      <alignment horizontal="center" vertical="center"/>
    </xf>
    <xf numFmtId="0" fontId="16" fillId="0" borderId="12" xfId="0" applyFont="1" applyBorder="1" applyAlignment="1">
      <alignment horizontal="center"/>
    </xf>
    <xf numFmtId="0" fontId="16" fillId="0" borderId="12" xfId="0" applyFont="1" applyBorder="1" applyAlignment="1">
      <alignment horizontal="center" vertical="center"/>
    </xf>
    <xf numFmtId="0" fontId="17" fillId="13" borderId="12" xfId="0" applyFont="1" applyFill="1" applyBorder="1" applyAlignment="1">
      <alignment horizontal="center"/>
    </xf>
    <xf numFmtId="0" fontId="17" fillId="0" borderId="0" xfId="0" applyFont="1" applyAlignment="1">
      <alignment horizontal="center"/>
    </xf>
    <xf numFmtId="14" fontId="16" fillId="0" borderId="0" xfId="0" applyNumberFormat="1" applyFont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17" fillId="13" borderId="19" xfId="0" applyFont="1" applyFill="1" applyBorder="1" applyAlignment="1">
      <alignment horizontal="center"/>
    </xf>
    <xf numFmtId="0" fontId="17" fillId="0" borderId="0" xfId="0" applyFont="1"/>
    <xf numFmtId="0" fontId="1" fillId="0" borderId="0" xfId="0" applyFont="1" applyAlignment="1">
      <alignment horizontal="left"/>
    </xf>
    <xf numFmtId="0" fontId="2" fillId="0" borderId="0" xfId="0" applyFont="1" applyAlignment="1">
      <alignment horizontal="left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left"/>
    </xf>
    <xf numFmtId="0" fontId="8" fillId="0" borderId="0" xfId="0" applyFont="1" applyAlignment="1">
      <alignment horizontal="left"/>
    </xf>
    <xf numFmtId="0" fontId="17" fillId="6" borderId="0" xfId="0" applyFont="1" applyFill="1" applyAlignment="1">
      <alignment horizontal="left" wrapText="1"/>
    </xf>
    <xf numFmtId="0" fontId="17" fillId="7" borderId="18" xfId="0" applyFont="1" applyFill="1" applyBorder="1" applyAlignment="1">
      <alignment horizontal="center"/>
    </xf>
    <xf numFmtId="0" fontId="17" fillId="7" borderId="0" xfId="0" applyFont="1" applyFill="1" applyAlignment="1">
      <alignment horizontal="center"/>
    </xf>
    <xf numFmtId="0" fontId="18" fillId="0" borderId="0" xfId="0" applyFont="1" applyAlignment="1">
      <alignment horizontal="center"/>
    </xf>
    <xf numFmtId="0" fontId="19" fillId="14" borderId="19" xfId="0" applyFont="1" applyFill="1" applyBorder="1" applyAlignment="1">
      <alignment horizontal="center"/>
    </xf>
    <xf numFmtId="0" fontId="19" fillId="14" borderId="20" xfId="0" applyFont="1" applyFill="1" applyBorder="1" applyAlignment="1">
      <alignment horizontal="center"/>
    </xf>
    <xf numFmtId="0" fontId="19" fillId="14" borderId="21" xfId="0" applyFont="1" applyFill="1" applyBorder="1" applyAlignment="1">
      <alignment horizontal="center"/>
    </xf>
    <xf numFmtId="0" fontId="17" fillId="6" borderId="0" xfId="0" applyFont="1" applyFill="1" applyAlignment="1">
      <alignment horizontal="left"/>
    </xf>
    <xf numFmtId="0" fontId="19" fillId="5" borderId="19" xfId="0" applyFont="1" applyFill="1" applyBorder="1" applyAlignment="1">
      <alignment horizontal="center"/>
    </xf>
    <xf numFmtId="0" fontId="19" fillId="5" borderId="20" xfId="0" applyFont="1" applyFill="1" applyBorder="1" applyAlignment="1">
      <alignment horizontal="center"/>
    </xf>
    <xf numFmtId="0" fontId="19" fillId="5" borderId="21" xfId="0" applyFont="1" applyFill="1" applyBorder="1" applyAlignment="1">
      <alignment horizontal="center"/>
    </xf>
    <xf numFmtId="0" fontId="18" fillId="0" borderId="0" xfId="0" applyFont="1" applyAlignment="1">
      <alignment horizontal="left"/>
    </xf>
    <xf numFmtId="0" fontId="17" fillId="0" borderId="0" xfId="0" applyFont="1" applyAlignment="1">
      <alignment horizontal="left"/>
    </xf>
    <xf numFmtId="0" fontId="17" fillId="0" borderId="0" xfId="0" applyFont="1" applyAlignment="1">
      <alignment horizontal="center"/>
    </xf>
    <xf numFmtId="0" fontId="18" fillId="5" borderId="12" xfId="0" applyFont="1" applyFill="1" applyBorder="1" applyAlignment="1">
      <alignment horizontal="center"/>
    </xf>
    <xf numFmtId="0" fontId="17" fillId="7" borderId="12" xfId="0" applyFont="1" applyFill="1" applyBorder="1" applyAlignment="1">
      <alignment horizontal="left"/>
    </xf>
    <xf numFmtId="0" fontId="17" fillId="5" borderId="17" xfId="0" applyFont="1" applyFill="1" applyBorder="1" applyAlignment="1">
      <alignment horizontal="center"/>
    </xf>
    <xf numFmtId="0" fontId="16" fillId="0" borderId="0" xfId="0" applyFont="1" applyAlignment="1">
      <alignment horizontal="center"/>
    </xf>
    <xf numFmtId="0" fontId="15" fillId="10" borderId="16" xfId="0" applyFont="1" applyFill="1" applyBorder="1" applyAlignment="1">
      <alignment horizontal="left"/>
    </xf>
    <xf numFmtId="0" fontId="15" fillId="10" borderId="0" xfId="0" applyFont="1" applyFill="1" applyAlignment="1">
      <alignment horizontal="left"/>
    </xf>
    <xf numFmtId="0" fontId="16" fillId="0" borderId="0" xfId="0" applyFont="1" applyAlignment="1">
      <alignment horizontal="left"/>
    </xf>
    <xf numFmtId="0" fontId="21" fillId="0" borderId="0" xfId="0" applyFont="1" applyAlignment="1">
      <alignment horizontal="left"/>
    </xf>
    <xf numFmtId="0" fontId="22" fillId="2" borderId="1" xfId="0" applyFont="1" applyFill="1" applyBorder="1" applyAlignment="1">
      <alignment horizontal="left"/>
    </xf>
    <xf numFmtId="0" fontId="23" fillId="0" borderId="1" xfId="0" applyFont="1" applyBorder="1" applyAlignment="1">
      <alignment horizontal="center"/>
    </xf>
    <xf numFmtId="0" fontId="24" fillId="0" borderId="1" xfId="0" applyFont="1" applyBorder="1" applyAlignment="1">
      <alignment horizontal="center"/>
    </xf>
    <xf numFmtId="0" fontId="25" fillId="0" borderId="0" xfId="0" applyFont="1"/>
    <xf numFmtId="0" fontId="7" fillId="3" borderId="1" xfId="0" applyFont="1" applyFill="1" applyBorder="1" applyAlignment="1">
      <alignment horizontal="center"/>
    </xf>
    <xf numFmtId="0" fontId="7" fillId="3" borderId="3" xfId="0" applyFont="1" applyFill="1" applyBorder="1" applyAlignment="1">
      <alignment horizontal="center"/>
    </xf>
    <xf numFmtId="0" fontId="8" fillId="3" borderId="1" xfId="0" applyFont="1" applyFill="1" applyBorder="1"/>
    <xf numFmtId="0" fontId="7" fillId="6" borderId="1" xfId="0" applyFont="1" applyFill="1" applyBorder="1" applyAlignment="1">
      <alignment horizontal="center"/>
    </xf>
    <xf numFmtId="0" fontId="8" fillId="0" borderId="1" xfId="0" applyFont="1" applyBorder="1" applyAlignment="1">
      <alignment horizontal="center"/>
    </xf>
    <xf numFmtId="0" fontId="8" fillId="0" borderId="3" xfId="0" applyFont="1" applyBorder="1" applyAlignment="1">
      <alignment horizontal="center"/>
    </xf>
    <xf numFmtId="0" fontId="8" fillId="0" borderId="1" xfId="0" applyFont="1" applyBorder="1"/>
    <xf numFmtId="0" fontId="7" fillId="3" borderId="11" xfId="0" applyFont="1" applyFill="1" applyBorder="1"/>
    <xf numFmtId="0" fontId="7" fillId="7" borderId="1" xfId="0" applyFont="1" applyFill="1" applyBorder="1" applyAlignment="1">
      <alignment horizontal="center"/>
    </xf>
    <xf numFmtId="0" fontId="7" fillId="4" borderId="9" xfId="0" applyFont="1" applyFill="1" applyBorder="1"/>
    <xf numFmtId="0" fontId="7" fillId="4" borderId="1" xfId="0" applyFont="1" applyFill="1" applyBorder="1" applyAlignment="1">
      <alignment horizontal="center"/>
    </xf>
    <xf numFmtId="0" fontId="26" fillId="4" borderId="9" xfId="0" applyFont="1" applyFill="1" applyBorder="1"/>
    <xf numFmtId="0" fontId="7" fillId="8" borderId="1" xfId="0" applyFont="1" applyFill="1" applyBorder="1" applyAlignment="1">
      <alignment horizontal="center"/>
    </xf>
    <xf numFmtId="0" fontId="27" fillId="4" borderId="9" xfId="0" applyFont="1" applyFill="1" applyBorder="1"/>
    <xf numFmtId="0" fontId="27" fillId="0" borderId="0" xfId="0" applyFont="1"/>
    <xf numFmtId="0" fontId="7" fillId="9" borderId="8" xfId="0" applyFont="1" applyFill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/>
    <xf numFmtId="0" fontId="8" fillId="4" borderId="9" xfId="0" applyFont="1" applyFill="1" applyBorder="1"/>
    <xf numFmtId="0" fontId="27" fillId="4" borderId="10" xfId="0" applyFont="1" applyFill="1" applyBorder="1"/>
    <xf numFmtId="0" fontId="7" fillId="10" borderId="11" xfId="0" applyFont="1" applyFill="1" applyBorder="1"/>
    <xf numFmtId="0" fontId="7" fillId="6" borderId="9" xfId="0" applyFont="1" applyFill="1" applyBorder="1"/>
    <xf numFmtId="0" fontId="26" fillId="6" borderId="9" xfId="0" applyFont="1" applyFill="1" applyBorder="1"/>
    <xf numFmtId="0" fontId="27" fillId="6" borderId="9" xfId="0" applyFont="1" applyFill="1" applyBorder="1"/>
    <xf numFmtId="0" fontId="27" fillId="0" borderId="0" xfId="0" applyFont="1" applyAlignment="1">
      <alignment horizontal="center"/>
    </xf>
    <xf numFmtId="0" fontId="8" fillId="6" borderId="9" xfId="0" applyFont="1" applyFill="1" applyBorder="1"/>
    <xf numFmtId="0" fontId="18" fillId="6" borderId="9" xfId="0" applyFont="1" applyFill="1" applyBorder="1"/>
    <xf numFmtId="0" fontId="29" fillId="6" borderId="9" xfId="0" applyFont="1" applyFill="1" applyBorder="1"/>
    <xf numFmtId="0" fontId="11" fillId="0" borderId="0" xfId="0" applyFont="1" applyAlignment="1">
      <alignment wrapText="1"/>
    </xf>
    <xf numFmtId="0" fontId="8" fillId="6" borderId="10" xfId="0" applyFont="1" applyFill="1" applyBorder="1"/>
    <xf numFmtId="0" fontId="7" fillId="7" borderId="9" xfId="0" applyFont="1" applyFill="1" applyBorder="1"/>
    <xf numFmtId="0" fontId="26" fillId="7" borderId="9" xfId="0" applyFont="1" applyFill="1" applyBorder="1"/>
    <xf numFmtId="0" fontId="29" fillId="7" borderId="9" xfId="0" applyFont="1" applyFill="1" applyBorder="1"/>
    <xf numFmtId="0" fontId="27" fillId="7" borderId="10" xfId="0" applyFont="1" applyFill="1" applyBorder="1"/>
    <xf numFmtId="0" fontId="7" fillId="9" borderId="9" xfId="0" applyFont="1" applyFill="1" applyBorder="1"/>
    <xf numFmtId="0" fontId="26" fillId="9" borderId="9" xfId="0" applyFont="1" applyFill="1" applyBorder="1"/>
    <xf numFmtId="0" fontId="8" fillId="9" borderId="9" xfId="0" applyFont="1" applyFill="1" applyBorder="1"/>
    <xf numFmtId="0" fontId="29" fillId="9" borderId="9" xfId="0" applyFont="1" applyFill="1" applyBorder="1"/>
    <xf numFmtId="0" fontId="8" fillId="9" borderId="10" xfId="0" applyFont="1" applyFill="1" applyBorder="1"/>
    <xf numFmtId="0" fontId="8" fillId="8" borderId="9" xfId="0" applyFont="1" applyFill="1" applyBorder="1"/>
    <xf numFmtId="0" fontId="27" fillId="8" borderId="9" xfId="0" applyFont="1" applyFill="1" applyBorder="1"/>
    <xf numFmtId="0" fontId="7" fillId="8" borderId="9" xfId="0" applyFont="1" applyFill="1" applyBorder="1"/>
    <xf numFmtId="0" fontId="26" fillId="8" borderId="9" xfId="0" applyFont="1" applyFill="1" applyBorder="1" applyAlignment="1">
      <alignment wrapText="1"/>
    </xf>
    <xf numFmtId="0" fontId="7" fillId="8" borderId="9" xfId="0" applyFont="1" applyFill="1" applyBorder="1" applyAlignment="1">
      <alignment wrapText="1"/>
    </xf>
    <xf numFmtId="0" fontId="8" fillId="8" borderId="10" xfId="0" applyFont="1" applyFill="1" applyBorder="1" applyAlignment="1">
      <alignment wrapText="1"/>
    </xf>
    <xf numFmtId="0" fontId="21" fillId="10" borderId="3" xfId="0" applyFont="1" applyFill="1" applyBorder="1"/>
    <xf numFmtId="0" fontId="21" fillId="10" borderId="16" xfId="0" applyFont="1" applyFill="1" applyBorder="1"/>
    <xf numFmtId="0" fontId="8" fillId="0" borderId="26" xfId="0" applyFont="1" applyBorder="1" applyAlignment="1">
      <alignment horizontal="center"/>
    </xf>
    <xf numFmtId="0" fontId="7" fillId="13" borderId="25" xfId="0" applyFont="1" applyFill="1" applyBorder="1" applyAlignment="1">
      <alignment horizontal="center"/>
    </xf>
    <xf numFmtId="0" fontId="7" fillId="13" borderId="26" xfId="0" applyFont="1" applyFill="1" applyBorder="1" applyAlignment="1">
      <alignment horizontal="center"/>
    </xf>
    <xf numFmtId="0" fontId="7" fillId="13" borderId="27" xfId="0" applyFont="1" applyFill="1" applyBorder="1" applyAlignment="1">
      <alignment horizontal="center"/>
    </xf>
    <xf numFmtId="0" fontId="30" fillId="0" borderId="0" xfId="0" applyFont="1" applyAlignment="1">
      <alignment horizontal="left"/>
    </xf>
    <xf numFmtId="0" fontId="31" fillId="10" borderId="16" xfId="0" applyFont="1" applyFill="1" applyBorder="1" applyAlignment="1">
      <alignment horizontal="left"/>
    </xf>
    <xf numFmtId="0" fontId="31" fillId="10" borderId="0" xfId="0" applyFont="1" applyFill="1" applyAlignment="1">
      <alignment horizontal="left"/>
    </xf>
    <xf numFmtId="0" fontId="7" fillId="6" borderId="33" xfId="0" applyFont="1" applyFill="1" applyBorder="1" applyAlignment="1">
      <alignment horizontal="center"/>
    </xf>
    <xf numFmtId="0" fontId="7" fillId="11" borderId="28" xfId="0" applyFont="1" applyFill="1" applyBorder="1" applyAlignment="1">
      <alignment horizontal="center"/>
    </xf>
    <xf numFmtId="0" fontId="7" fillId="12" borderId="28" xfId="0" applyFont="1" applyFill="1" applyBorder="1" applyAlignment="1">
      <alignment horizontal="center"/>
    </xf>
    <xf numFmtId="0" fontId="7" fillId="6" borderId="28" xfId="0" applyFont="1" applyFill="1" applyBorder="1" applyAlignment="1">
      <alignment horizontal="center"/>
    </xf>
    <xf numFmtId="0" fontId="7" fillId="9" borderId="28" xfId="0" applyFont="1" applyFill="1" applyBorder="1" applyAlignment="1">
      <alignment horizontal="center"/>
    </xf>
    <xf numFmtId="0" fontId="7" fillId="11" borderId="30" xfId="0" applyFont="1" applyFill="1" applyBorder="1" applyAlignment="1">
      <alignment horizontal="center"/>
    </xf>
    <xf numFmtId="0" fontId="32" fillId="0" borderId="0" xfId="0" applyFont="1" applyAlignment="1">
      <alignment horizontal="left"/>
    </xf>
    <xf numFmtId="0" fontId="32" fillId="0" borderId="22" xfId="0" applyFont="1" applyBorder="1" applyAlignment="1">
      <alignment horizontal="center"/>
    </xf>
    <xf numFmtId="0" fontId="32" fillId="0" borderId="23" xfId="0" applyFont="1" applyBorder="1" applyAlignment="1">
      <alignment horizontal="center"/>
    </xf>
    <xf numFmtId="0" fontId="32" fillId="0" borderId="0" xfId="0" applyFont="1" applyBorder="1" applyAlignment="1"/>
    <xf numFmtId="0" fontId="32" fillId="0" borderId="24" xfId="0" applyFont="1" applyBorder="1" applyAlignment="1">
      <alignment horizontal="center"/>
    </xf>
    <xf numFmtId="0" fontId="8" fillId="0" borderId="34" xfId="0" applyFont="1" applyFill="1" applyBorder="1" applyAlignment="1">
      <alignment horizontal="center"/>
    </xf>
    <xf numFmtId="9" fontId="8" fillId="0" borderId="35" xfId="1" applyFont="1" applyFill="1" applyBorder="1" applyAlignment="1">
      <alignment horizontal="center"/>
    </xf>
    <xf numFmtId="0" fontId="8" fillId="0" borderId="12" xfId="0" applyFont="1" applyFill="1" applyBorder="1" applyAlignment="1">
      <alignment horizontal="center"/>
    </xf>
    <xf numFmtId="9" fontId="8" fillId="0" borderId="29" xfId="1" applyFont="1" applyFill="1" applyBorder="1" applyAlignment="1">
      <alignment horizontal="center"/>
    </xf>
    <xf numFmtId="0" fontId="8" fillId="0" borderId="31" xfId="0" applyFont="1" applyFill="1" applyBorder="1" applyAlignment="1">
      <alignment horizontal="center"/>
    </xf>
    <xf numFmtId="9" fontId="8" fillId="0" borderId="32" xfId="1" applyFont="1" applyFill="1" applyBorder="1" applyAlignment="1">
      <alignment horizontal="center"/>
    </xf>
  </cellXfs>
  <cellStyles count="2">
    <cellStyle name="Normal" xfId="0" builtinId="0"/>
    <cellStyle name="Percent" xfId="1" builtinId="5"/>
  </cellStyles>
  <dxfs count="15"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Times New Roman"/>
        <scheme val="none"/>
      </font>
      <alignment horizontal="center"/>
      <border diagonalUp="0" diagonalDown="0">
        <left style="thin">
          <color rgb="FF000000"/>
        </left>
        <right/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Times New Roman"/>
        <scheme val="none"/>
      </font>
      <alignment horizontal="center"/>
      <border diagonalUp="0" diagonalDown="0">
        <left/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border outline="0">
        <top style="thin">
          <color rgb="FF000000"/>
        </top>
      </border>
    </dxf>
    <dxf>
      <border outline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alignment horizontal="center"/>
    </dxf>
    <dxf>
      <border outline="0">
        <bottom style="thin">
          <color rgb="FF00000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Times New Roman"/>
        <scheme val="none"/>
      </font>
      <fill>
        <patternFill patternType="solid">
          <fgColor indexed="64"/>
          <bgColor theme="2" tint="-9.9978637043366805E-2"/>
        </patternFill>
      </fill>
      <alignment horizontal="center"/>
      <border diagonalUp="0" diagonalDown="0">
        <left style="thin">
          <color rgb="FF000000"/>
        </left>
        <right style="thin">
          <color rgb="FF000000"/>
        </right>
        <top/>
        <bottom/>
      </border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266700</xdr:colOff>
      <xdr:row>13</xdr:row>
      <xdr:rowOff>9525</xdr:rowOff>
    </xdr:from>
    <xdr:to>
      <xdr:col>14</xdr:col>
      <xdr:colOff>28575</xdr:colOff>
      <xdr:row>28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5E004A-C536-0DD9-620A-227065FF439B}"/>
            </a:ext>
            <a:ext uri="{147F2762-F138-4A5C-976F-8EAC2B608ADB}">
              <a16:predDERef xmlns:a16="http://schemas.microsoft.com/office/drawing/2014/main" pred="{7E26A774-39C1-4B87-9FBC-406315A7E2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96100" y="2695575"/>
          <a:ext cx="45720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12</xdr:row>
      <xdr:rowOff>9525</xdr:rowOff>
    </xdr:from>
    <xdr:to>
      <xdr:col>3</xdr:col>
      <xdr:colOff>47625</xdr:colOff>
      <xdr:row>34</xdr:row>
      <xdr:rowOff>180975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3351CE-F605-6DBC-164C-1B578CD9086D}"/>
            </a:ext>
            <a:ext uri="{147F2762-F138-4A5C-976F-8EAC2B608ADB}">
              <a16:predDERef xmlns:a16="http://schemas.microsoft.com/office/drawing/2014/main" pred="{885E004A-C536-0DD9-620A-227065FF4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" y="2495550"/>
          <a:ext cx="3419475" cy="4572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590550</xdr:colOff>
      <xdr:row>0</xdr:row>
      <xdr:rowOff>180975</xdr:rowOff>
    </xdr:from>
    <xdr:to>
      <xdr:col>19</xdr:col>
      <xdr:colOff>152400</xdr:colOff>
      <xdr:row>40</xdr:row>
      <xdr:rowOff>160020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DC6326-C35B-2BBC-68AE-2F74AF32D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06025" y="180975"/>
          <a:ext cx="6267450" cy="8058150"/>
        </a:xfrm>
        <a:prstGeom prst="rect">
          <a:avLst/>
        </a:prstGeom>
      </xdr:spPr>
    </xdr:pic>
    <xdr:clientData/>
  </xdr:twoCellAnchor>
  <xdr:twoCellAnchor>
    <xdr:from>
      <xdr:col>0</xdr:col>
      <xdr:colOff>314325</xdr:colOff>
      <xdr:row>18</xdr:row>
      <xdr:rowOff>114300</xdr:rowOff>
    </xdr:from>
    <xdr:to>
      <xdr:col>6</xdr:col>
      <xdr:colOff>1000125</xdr:colOff>
      <xdr:row>49</xdr:row>
      <xdr:rowOff>142875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DAE6E59F-A426-012E-09DB-CD21DD7501FD}"/>
            </a:ext>
            <a:ext uri="{147F2762-F138-4A5C-976F-8EAC2B608ADB}">
              <a16:predDERef xmlns:a16="http://schemas.microsoft.com/office/drawing/2014/main" pred="{52DC6326-C35B-2BBC-68AE-2F74AF32DA11}"/>
            </a:ext>
          </a:extLst>
        </xdr:cNvPr>
        <xdr:cNvSpPr txBox="1"/>
      </xdr:nvSpPr>
      <xdr:spPr>
        <a:xfrm>
          <a:off x="314325" y="3752850"/>
          <a:ext cx="7658100" cy="62293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🔤 </a:t>
          </a:r>
          <a:r>
            <a:rPr lang="en-US" sz="1100" b="1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Text Filters</a:t>
          </a:r>
          <a:r>
            <a:rPr lang="en-US" sz="1100" b="1" i="0" u="none" strike="noStrike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:</a:t>
          </a:r>
          <a:r>
            <a:rPr lang="en-US" sz="1100" b="0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Appears when column contains text values (like A, B, C, names, grades).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##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Options include: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1.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Equals / Does Not Equal →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 filter exact matches.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2.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Begins With / Ends With →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 filter by starting/ending letters.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3.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Contains / Does Not Contain →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 filter partial matches.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4.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Custom Filter → 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combine multiple conditions (e.g., “Begins With A” AND “Contains B”).</a:t>
          </a:r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🔢 </a:t>
          </a:r>
          <a:r>
            <a:rPr lang="en-US" sz="1100" b="1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Number Filters</a:t>
          </a:r>
          <a:r>
            <a:rPr lang="en-US" sz="1100" b="1" i="0" u="none" strike="noStrike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: 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Appears when column contains numbers (like marks).</a:t>
          </a:r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##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Options include:</a:t>
          </a:r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1.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Equals / Does Not Equal →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 filter exact numeric match.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2.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Greater Than / Less Than →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 filter based on thresholds.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3.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Between →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 show only values in a defined range.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4. Top 10 → 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filter top or bottom items.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5.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Above / Below Average →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 filter relative to average.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6.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Custom Filter →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 combine multiple conditions (e.g., “Greater Than 80 AND Less Than 95”).</a:t>
          </a:r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⬇️</a:t>
          </a:r>
          <a:r>
            <a:rPr lang="en-US" sz="1100" b="1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Sort Options</a:t>
          </a:r>
          <a:r>
            <a:rPr lang="en-US" sz="1100" b="1" i="0" u="none" strike="noStrike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:</a:t>
          </a:r>
          <a:r>
            <a:rPr lang="en-US" sz="1100" b="0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Sort Smallest to Largest / Largest to Smallest → numeric sorting.</a:t>
          </a:r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1.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Sort A to Z / Z to A →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 text sorting.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2.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Custom Sort →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 multi-level sorting across multiple columns (e.g., sort by English first, then Geography if tie).</a:t>
          </a:r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⚙️ </a:t>
          </a:r>
          <a:r>
            <a:rPr lang="en-US" sz="1100" b="1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Custom Filters</a:t>
          </a:r>
          <a:r>
            <a:rPr lang="en-US" sz="1100" b="1" i="0" u="none" strike="noStrike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:</a:t>
          </a:r>
          <a:r>
            <a:rPr lang="en-US" sz="1100" b="0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Allow you to create complex rules.</a:t>
          </a:r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##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Example:</a:t>
          </a:r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-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Text: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 Show only students where Name begins with “S” AND contains “a”.</a:t>
          </a:r>
          <a:endParaRPr lang="en-US" sz="1100" b="1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-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Numbers: 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Show only marks where Maths ≥ 80 AND ≤ 90.</a:t>
          </a:r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0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                    </a:t>
          </a:r>
          <a:r>
            <a:rPr lang="en-US" sz="1100" b="1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-- </a:t>
          </a:r>
          <a:r>
            <a:rPr lang="en-US" sz="1100" b="1">
              <a:latin typeface="Times New Roman" panose="02020603050405020304" pitchFamily="18" charset="0"/>
              <a:cs typeface="Times New Roman" panose="02020603050405020304" pitchFamily="18" charset="0"/>
            </a:rPr>
            <a:t>Works like a funnel with two conditions:</a:t>
          </a:r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0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                        a. 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You can choose AND (both must be true) or </a:t>
          </a:r>
          <a:endParaRPr lang="en-US" sz="1100" b="0" i="0" u="none" strike="noStrike">
            <a:solidFill>
              <a:srgbClr val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marL="0" indent="0" algn="l"/>
          <a:r>
            <a:rPr lang="en-US" sz="1100" b="0" i="0" u="none" strike="noStrike">
              <a:solidFill>
                <a:srgbClr val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                        b. </a:t>
          </a:r>
          <a:r>
            <a:rPr lang="en-US" sz="1100">
              <a:latin typeface="Times New Roman" panose="02020603050405020304" pitchFamily="18" charset="0"/>
              <a:cs typeface="Times New Roman" panose="02020603050405020304" pitchFamily="18" charset="0"/>
            </a:rPr>
            <a:t>OR (either condition true).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510541</xdr:colOff>
      <xdr:row>12</xdr:row>
      <xdr:rowOff>195020</xdr:rowOff>
    </xdr:from>
    <xdr:ext cx="8199120" cy="6286336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9FD116A4-25C2-D060-3380-02A5D97A1C7C}"/>
            </a:ext>
          </a:extLst>
        </xdr:cNvPr>
        <xdr:cNvSpPr txBox="1"/>
      </xdr:nvSpPr>
      <xdr:spPr>
        <a:xfrm>
          <a:off x="8115301" y="2610560"/>
          <a:ext cx="8199120" cy="6286336"/>
        </a:xfrm>
        <a:prstGeom prst="rect">
          <a:avLst/>
        </a:prstGeom>
        <a:solidFill>
          <a:schemeClr val="bg2"/>
        </a:solidFill>
        <a:ln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## What Advanced Filter Does:</a:t>
          </a:r>
        </a:p>
        <a:p>
          <a:endParaRPr lang="en-IN" sz="1200" b="1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-- The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Advanced Filter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in Excel is used to extract data that meets certain criteria. Unlike AutoFilter, it allows:</a:t>
          </a:r>
        </a:p>
        <a:p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1. More complex conditions (e.g., multiple columns, AND/OR logic).</a:t>
          </a:r>
        </a:p>
        <a:p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2. Copying filtered data to a different location.</a:t>
          </a:r>
        </a:p>
        <a:p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3. Reusing criteria ranges set up on the sheet.</a:t>
          </a:r>
        </a:p>
        <a:p>
          <a:b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</a:b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## Steps in the Example (Retrieve all Sales made by "Alexander")</a:t>
          </a:r>
        </a:p>
        <a:p>
          <a:endParaRPr lang="en-IN" sz="1200" b="1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A]</a:t>
          </a:r>
          <a:r>
            <a:rPr lang="en-IN" sz="120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Set up a criteria range: 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In the example, the criteria range is on the right:</a:t>
          </a:r>
        </a:p>
        <a:p>
          <a:pPr lvl="2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Header: </a:t>
          </a:r>
          <a:r>
            <a:rPr lang="en-IN" sz="120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SalesMan</a:t>
          </a: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lvl="2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Condition: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IN" sz="120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=Alexander (In Formula Bar # </a:t>
          </a:r>
          <a:r>
            <a:rPr lang="en-IN" sz="1200" b="1">
              <a:solidFill>
                <a:srgbClr val="FF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="=Alexander" </a:t>
          </a:r>
          <a:r>
            <a:rPr lang="en-IN" sz="120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#)</a:t>
          </a:r>
        </a:p>
        <a:p>
          <a:pPr lvl="2"/>
          <a:endParaRPr lang="en-IN" sz="1200">
            <a:solidFill>
              <a:schemeClr val="tx1"/>
            </a:solidFill>
            <a:latin typeface="Times New Roman" panose="02020603050405020304" pitchFamily="18" charset="0"/>
            <a:ea typeface="+mn-ea"/>
            <a:cs typeface="Times New Roman" panose="02020603050405020304" pitchFamily="18" charset="0"/>
          </a:endParaRPr>
        </a:p>
        <a:p>
          <a:pPr lvl="2"/>
          <a:r>
            <a:rPr lang="en-IN" sz="120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--</a:t>
          </a:r>
          <a:r>
            <a:rPr lang="en-IN" sz="120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 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This tells Excel: </a:t>
          </a:r>
          <a:r>
            <a:rPr lang="en-IN" sz="1200" i="1">
              <a:latin typeface="Times New Roman" panose="02020603050405020304" pitchFamily="18" charset="0"/>
              <a:cs typeface="Times New Roman" panose="02020603050405020304" pitchFamily="18" charset="0"/>
            </a:rPr>
            <a:t>only return rows where the SalesMan column equals Alexander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.</a:t>
          </a:r>
        </a:p>
        <a:p>
          <a:endParaRPr lang="en-IN" sz="1200" b="1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B] Open Advanced Filter: 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Go to the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Data tab → Sort &amp; Filter group → Advanced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.</a:t>
          </a:r>
        </a:p>
        <a:p>
          <a:endParaRPr lang="en-IN" sz="1200" b="1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C]</a:t>
          </a:r>
          <a:r>
            <a:rPr lang="en-IN" sz="120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Fill in the Advanced Filter dialog box</a:t>
          </a: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I) Action:</a:t>
          </a: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lvl="2"/>
          <a:r>
            <a:rPr lang="en-IN" sz="1200" i="1">
              <a:latin typeface="Times New Roman" panose="02020603050405020304" pitchFamily="18" charset="0"/>
              <a:cs typeface="Times New Roman" panose="02020603050405020304" pitchFamily="18" charset="0"/>
            </a:rPr>
            <a:t>-- </a:t>
          </a:r>
          <a:r>
            <a:rPr lang="en-IN" sz="1200" b="1" i="1">
              <a:latin typeface="Times New Roman" panose="02020603050405020304" pitchFamily="18" charset="0"/>
              <a:cs typeface="Times New Roman" panose="02020603050405020304" pitchFamily="18" charset="0"/>
            </a:rPr>
            <a:t>Filter the list, in-place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: 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hides rows that don’t match, leaving only the visible filtered rows in the original dataset.</a:t>
          </a:r>
        </a:p>
        <a:p>
          <a:pPr lvl="2"/>
          <a:r>
            <a:rPr lang="en-IN" sz="1200" i="1">
              <a:latin typeface="Times New Roman" panose="02020603050405020304" pitchFamily="18" charset="0"/>
              <a:cs typeface="Times New Roman" panose="02020603050405020304" pitchFamily="18" charset="0"/>
            </a:rPr>
            <a:t>-- </a:t>
          </a:r>
          <a:r>
            <a:rPr lang="en-IN" sz="1200" b="1" i="1">
              <a:latin typeface="Times New Roman" panose="02020603050405020304" pitchFamily="18" charset="0"/>
              <a:cs typeface="Times New Roman" panose="02020603050405020304" pitchFamily="18" charset="0"/>
            </a:rPr>
            <a:t>Copy to another location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: 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extracts matching rows and pastes them elsewhere.</a:t>
          </a:r>
        </a:p>
        <a:p>
          <a:pPr lvl="1"/>
          <a:endParaRPr lang="en-IN" sz="1200" b="1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II) List range:</a:t>
          </a: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lvl="2"/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-- The full dataset range you want to filter (e.g., </a:t>
          </a:r>
          <a:r>
            <a:rPr lang="en-IN" sz="120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$A$16:$H$93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).</a:t>
          </a:r>
        </a:p>
        <a:p>
          <a:pPr lvl="2"/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-- Must include headers.</a:t>
          </a:r>
        </a:p>
        <a:p>
          <a:pPr lvl="1"/>
          <a:endParaRPr lang="en-IN" sz="1200" b="1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III) Criteria range:</a:t>
          </a: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lvl="2"/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-- The condition range (e.g., </a:t>
          </a:r>
          <a:r>
            <a:rPr lang="en-IN" sz="120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$J$16:$J$17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).</a:t>
          </a:r>
        </a:p>
        <a:p>
          <a:pPr lvl="2"/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-- Must include at least one header name identical to the dataset header.</a:t>
          </a:r>
        </a:p>
        <a:p>
          <a:pPr lvl="1"/>
          <a:endParaRPr lang="en-IN" sz="1200" b="1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IV)</a:t>
          </a:r>
          <a:r>
            <a:rPr lang="en-IN" sz="120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Copy to: 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If “Copy to another location” is selected, specify the top-left cell where you want the filtered results to appear. (e.g., </a:t>
          </a:r>
          <a:r>
            <a:rPr lang="en-IN" sz="120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$J$19:$Q$19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).</a:t>
          </a:r>
        </a:p>
        <a:p>
          <a:pPr lvl="1"/>
          <a:endParaRPr lang="en-IN" sz="1200" b="1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V) Unique records only: [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Optional]. If ticked, removes duplicate rows in the output.</a:t>
          </a:r>
        </a:p>
      </xdr:txBody>
    </xdr:sp>
    <xdr:clientData/>
  </xdr:oneCellAnchor>
  <xdr:oneCellAnchor>
    <xdr:from>
      <xdr:col>1</xdr:col>
      <xdr:colOff>464820</xdr:colOff>
      <xdr:row>335</xdr:row>
      <xdr:rowOff>9724</xdr:rowOff>
    </xdr:from>
    <xdr:ext cx="4701540" cy="2243691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57341782-1E5F-BE48-3D42-65369A093321}"/>
            </a:ext>
          </a:extLst>
        </xdr:cNvPr>
        <xdr:cNvSpPr txBox="1"/>
      </xdr:nvSpPr>
      <xdr:spPr>
        <a:xfrm>
          <a:off x="1356360" y="66753304"/>
          <a:ext cx="4701540" cy="2243691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## </a:t>
          </a:r>
          <a:r>
            <a:rPr lang="en-IN" sz="1200" b="1" u="sng">
              <a:latin typeface="Times New Roman" panose="02020603050405020304" pitchFamily="18" charset="0"/>
              <a:cs typeface="Times New Roman" panose="02020603050405020304" pitchFamily="18" charset="0"/>
            </a:rPr>
            <a:t>Retrieving Unique Items using Advanced Filter</a:t>
          </a:r>
          <a:r>
            <a:rPr lang="en-IN" sz="1200" b="1" u="none">
              <a:latin typeface="Times New Roman" panose="02020603050405020304" pitchFamily="18" charset="0"/>
              <a:cs typeface="Times New Roman" panose="02020603050405020304" pitchFamily="18" charset="0"/>
            </a:rPr>
            <a:t>:</a:t>
          </a:r>
          <a:endParaRPr lang="en-IN" sz="1200" u="sng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1. Select range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$E$206:$E$283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(Items column).</a:t>
          </a:r>
        </a:p>
        <a:p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2.</a:t>
          </a:r>
          <a:r>
            <a:rPr lang="en-IN" sz="1200" baseline="0"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Go to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Data → Advanced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(in Sort &amp; Filter group).</a:t>
          </a:r>
        </a:p>
        <a:p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3. In dialog box:</a:t>
          </a: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-- List range: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IN" sz="120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$E$206:$E$283</a:t>
          </a: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-- Criteria range: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(leave blank)</a:t>
          </a: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-- Copy to: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Select destination cell (e.g., </a:t>
          </a:r>
          <a:r>
            <a:rPr lang="en-IN" sz="120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$G$206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)</a:t>
          </a:r>
        </a:p>
        <a:p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4. Check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“Unique records only”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.</a:t>
          </a:r>
        </a:p>
        <a:p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5. Click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OK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→ Unique items are extracted.</a:t>
          </a:r>
        </a:p>
        <a:p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⚡ </a:t>
          </a:r>
          <a:r>
            <a:rPr lang="en-IN" sz="1200" i="1">
              <a:latin typeface="Times New Roman" panose="02020603050405020304" pitchFamily="18" charset="0"/>
              <a:cs typeface="Times New Roman" panose="02020603050405020304" pitchFamily="18" charset="0"/>
            </a:rPr>
            <a:t>This removes duplicates and shows only distinct items.</a:t>
          </a: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403860</xdr:colOff>
      <xdr:row>6</xdr:row>
      <xdr:rowOff>3368</xdr:rowOff>
    </xdr:from>
    <xdr:ext cx="8313420" cy="7961218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4E2A8188-0B7F-484E-1287-2FF634327FFC}"/>
            </a:ext>
          </a:extLst>
        </xdr:cNvPr>
        <xdr:cNvSpPr txBox="1"/>
      </xdr:nvSpPr>
      <xdr:spPr>
        <a:xfrm>
          <a:off x="6271260" y="1291148"/>
          <a:ext cx="8313420" cy="7961218"/>
        </a:xfrm>
        <a:prstGeom prst="rect">
          <a:avLst/>
        </a:prstGeom>
        <a:solidFill>
          <a:schemeClr val="bg1">
            <a:lumMod val="95000"/>
          </a:schemeClr>
        </a:solidFill>
        <a:ln w="1270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ctr"/>
          <a:r>
            <a:rPr lang="en-IN" sz="1400" b="1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## Conditional</a:t>
          </a:r>
          <a:r>
            <a:rPr lang="en-IN" sz="1400" b="1" baseline="0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Formatting Techniques Used:</a:t>
          </a:r>
          <a:endParaRPr lang="en-IN" sz="1400" b="1">
            <a:solidFill>
              <a:srgbClr val="C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endParaRPr lang="en-IN" sz="1200" b="1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300" b="1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1. Chemistry (Highlight Cell Rules)</a:t>
          </a:r>
        </a:p>
        <a:p>
          <a:r>
            <a:rPr lang="en-IN" sz="1200" b="0">
              <a:latin typeface="Times New Roman" panose="02020603050405020304" pitchFamily="18" charset="0"/>
              <a:cs typeface="Times New Roman" panose="02020603050405020304" pitchFamily="18" charset="0"/>
            </a:rPr>
            <a:t>--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 Rule Used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Highlight Cell Rules → Less Than → 80</a:t>
          </a:r>
        </a:p>
        <a:p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Effect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Any Chemistry marks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below 80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are highlighted in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red fill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with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dark red text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.</a:t>
          </a:r>
        </a:p>
        <a:p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Purpose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Instantly shows students who scored low in Chemistry.</a:t>
          </a:r>
        </a:p>
        <a:p>
          <a:b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</a:b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300" b="1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2. Physics (Data Bars)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Rule Used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Data Bars → Gradient Fill → Blue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Effect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The higher the Physics marks, the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longer the blue bar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inside the cell.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Purpose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Makes it visually easy to compare Physics marks across students.</a:t>
          </a:r>
        </a:p>
        <a:p>
          <a:b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</a:b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300" b="1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3. Biology (Color Scales)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Rule Used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Color Scales → 3-Color Scale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Effect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</a:t>
          </a: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Green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= Higher values (closer to 100)</a:t>
          </a: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Yellow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= Mid-range values</a:t>
          </a: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Red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= Lower values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Purpose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Quickly shows distribution of Biology scores with a gradient.</a:t>
          </a:r>
        </a:p>
        <a:p>
          <a:b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</a:b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300" b="1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4. Maths (Icon Sets)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Rule Used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Icon Sets → 3 Arrows (Colored)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Effect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</a:t>
          </a: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Green Up Arrow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= High marks</a:t>
          </a: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Yellow Side Arrow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= Average marks</a:t>
          </a:r>
        </a:p>
        <a:p>
          <a:pPr lvl="1"/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Red Down Arrow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= Low marks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Purpose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Helps classify students’ Maths performance in three simple categories.</a:t>
          </a:r>
        </a:p>
        <a:p>
          <a:b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</a:b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300" b="1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5. Total (New Rule)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Rule Used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New Rule → Format only cells that contain → Cell Value → Between ranges with custom formatting.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Effect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Different totals are shaded in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orange gradients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to highlight ranges.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Purpose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Custom highlighting makes totals stand out differently than subject marks.</a:t>
          </a:r>
        </a:p>
        <a:p>
          <a:b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</a:br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r>
            <a:rPr lang="en-IN" sz="1300" b="1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6. Percentage (Top/Bottom Rules)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Rule Used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Top/Bottom Rules → Top 10%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Effect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Students in the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top 10% of percentage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 (highest scorers) are highlighted in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light green fill with dark green text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.</a:t>
          </a:r>
        </a:p>
        <a:p>
          <a:r>
            <a:rPr lang="en-IN" sz="11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--</a:t>
          </a:r>
          <a:r>
            <a:rPr lang="en-IN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200" b="1">
              <a:latin typeface="Times New Roman" panose="02020603050405020304" pitchFamily="18" charset="0"/>
              <a:cs typeface="Times New Roman" panose="02020603050405020304" pitchFamily="18" charset="0"/>
            </a:rPr>
            <a:t>Purpose</a:t>
          </a:r>
          <a:r>
            <a:rPr lang="en-IN" sz="1200">
              <a:latin typeface="Times New Roman" panose="02020603050405020304" pitchFamily="18" charset="0"/>
              <a:cs typeface="Times New Roman" panose="02020603050405020304" pitchFamily="18" charset="0"/>
            </a:rPr>
            <a:t>: Immediately identifies the toppers of the class.</a:t>
          </a:r>
        </a:p>
        <a:p>
          <a:endParaRPr lang="en-IN" sz="12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twoCellAnchor editAs="oneCell">
    <xdr:from>
      <xdr:col>0</xdr:col>
      <xdr:colOff>198120</xdr:colOff>
      <xdr:row>22</xdr:row>
      <xdr:rowOff>182880</xdr:rowOff>
    </xdr:from>
    <xdr:to>
      <xdr:col>7</xdr:col>
      <xdr:colOff>193040</xdr:colOff>
      <xdr:row>67</xdr:row>
      <xdr:rowOff>60960</xdr:rowOff>
    </xdr:to>
    <xdr:pic>
      <xdr:nvPicPr>
        <xdr:cNvPr id="3" name="Picture 2" descr="Excel Quick Guide: Formatting &amp; Actions">
          <a:extLst>
            <a:ext uri="{FF2B5EF4-FFF2-40B4-BE49-F238E27FC236}">
              <a16:creationId xmlns:a16="http://schemas.microsoft.com/office/drawing/2014/main" id="{BCFD5E08-2792-B570-D92C-E605EACC58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120" y="4693920"/>
          <a:ext cx="5862320" cy="8793480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419100</xdr:colOff>
      <xdr:row>46</xdr:row>
      <xdr:rowOff>137160</xdr:rowOff>
    </xdr:from>
    <xdr:to>
      <xdr:col>17</xdr:col>
      <xdr:colOff>106680</xdr:colOff>
      <xdr:row>67</xdr:row>
      <xdr:rowOff>73343</xdr:rowOff>
    </xdr:to>
    <xdr:pic>
      <xdr:nvPicPr>
        <xdr:cNvPr id="4" name="Picture 3" descr="Detailed infographic of Excel Freeze Panes with visuals, bullets and summary comparison.">
          <a:extLst>
            <a:ext uri="{FF2B5EF4-FFF2-40B4-BE49-F238E27FC236}">
              <a16:creationId xmlns:a16="http://schemas.microsoft.com/office/drawing/2014/main" id="{C8203F80-67DD-19E3-7E43-94677688F4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706" b="14461"/>
        <a:stretch>
          <a:fillRect/>
        </a:stretch>
      </xdr:blipFill>
      <xdr:spPr bwMode="auto">
        <a:xfrm>
          <a:off x="6286500" y="9403080"/>
          <a:ext cx="5783580" cy="4096703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EB138A5-8A40-40A7-9C31-68B39C5B57EE}" name="Table1" displayName="Table1" ref="F16:G20" totalsRowShown="0" headerRowDxfId="14" dataDxfId="12" headerRowBorderDxfId="13" tableBorderDxfId="11" totalsRowBorderDxfId="10">
  <autoFilter ref="F16:G20" xr:uid="{5EB138A5-8A40-40A7-9C31-68B39C5B57EE}"/>
  <sortState xmlns:xlrd2="http://schemas.microsoft.com/office/spreadsheetml/2017/richdata2" ref="F17:G20">
    <sortCondition ref="F17:F20"/>
  </sortState>
  <tableColumns count="2">
    <tableColumn id="1" xr3:uid="{ABA114FF-6A5F-4D54-8878-D33180F051E6}" name="Subjects" dataDxfId="9"/>
    <tableColumn id="2" xr3:uid="{B1AB2E5B-FCAB-4F46-B9CB-4F525FB0DCD1}" name="Marks" dataDxfId="8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20"/>
  <sheetViews>
    <sheetView workbookViewId="0">
      <selection sqref="A1:G1"/>
    </sheetView>
  </sheetViews>
  <sheetFormatPr defaultColWidth="9.109375" defaultRowHeight="15.6"/>
  <cols>
    <col min="1" max="1" width="33.6640625" style="1" bestFit="1" customWidth="1"/>
    <col min="2" max="5" width="9.109375" style="1"/>
    <col min="6" max="6" width="14.88671875" style="1" customWidth="1"/>
    <col min="7" max="7" width="14.33203125" style="1" customWidth="1"/>
    <col min="8" max="8" width="12.5546875" style="1" customWidth="1"/>
    <col min="9" max="9" width="11" style="1" customWidth="1"/>
    <col min="10" max="10" width="12" style="1" customWidth="1"/>
    <col min="11" max="16384" width="9.109375" style="1"/>
  </cols>
  <sheetData>
    <row r="1" spans="1:14" ht="22.8">
      <c r="A1" s="110" t="s">
        <v>0</v>
      </c>
      <c r="B1" s="111"/>
      <c r="C1" s="111"/>
      <c r="D1" s="111"/>
      <c r="E1" s="111"/>
      <c r="F1" s="111"/>
      <c r="G1" s="111"/>
    </row>
    <row r="3" spans="1:14" ht="20.399999999999999">
      <c r="A3" s="109" t="s">
        <v>1</v>
      </c>
      <c r="B3" s="109"/>
      <c r="C3" s="109"/>
      <c r="D3" s="109"/>
      <c r="E3" s="109"/>
      <c r="F3" s="2"/>
      <c r="G3" s="2"/>
      <c r="H3" s="2"/>
    </row>
    <row r="5" spans="1:14" ht="17.399999999999999">
      <c r="A5" s="3" t="s">
        <v>2</v>
      </c>
    </row>
    <row r="7" spans="1:14">
      <c r="A7" s="82" t="s">
        <v>3</v>
      </c>
      <c r="B7" s="82"/>
      <c r="F7" s="4" t="s">
        <v>4</v>
      </c>
      <c r="G7" s="4" t="s">
        <v>5</v>
      </c>
      <c r="H7" s="4" t="s">
        <v>6</v>
      </c>
      <c r="I7" s="4" t="s">
        <v>7</v>
      </c>
      <c r="J7" s="4" t="s">
        <v>8</v>
      </c>
    </row>
    <row r="8" spans="1:14">
      <c r="A8" s="82" t="s">
        <v>9</v>
      </c>
      <c r="B8" s="82"/>
      <c r="F8" s="6" t="s">
        <v>10</v>
      </c>
      <c r="G8" s="20">
        <v>90</v>
      </c>
      <c r="H8" s="20">
        <v>92</v>
      </c>
      <c r="I8" s="20">
        <v>95</v>
      </c>
      <c r="J8" s="20">
        <v>87</v>
      </c>
    </row>
    <row r="9" spans="1:14">
      <c r="A9" s="82" t="s">
        <v>11</v>
      </c>
      <c r="B9" s="82"/>
      <c r="F9" s="7" t="s">
        <v>12</v>
      </c>
      <c r="G9" s="20">
        <v>90</v>
      </c>
      <c r="H9" s="20">
        <v>95</v>
      </c>
      <c r="I9" s="20">
        <v>89</v>
      </c>
      <c r="J9" s="20">
        <v>68</v>
      </c>
    </row>
    <row r="10" spans="1:14">
      <c r="A10" s="82" t="s">
        <v>13</v>
      </c>
      <c r="B10" s="82"/>
      <c r="F10" s="5" t="s">
        <v>14</v>
      </c>
      <c r="G10" s="20">
        <v>80</v>
      </c>
      <c r="H10" s="20">
        <v>89</v>
      </c>
      <c r="I10" s="20">
        <v>92</v>
      </c>
      <c r="J10" s="20">
        <v>89</v>
      </c>
    </row>
    <row r="11" spans="1:14">
      <c r="A11" s="82" t="s">
        <v>15</v>
      </c>
      <c r="B11" s="82"/>
      <c r="F11" s="8" t="s">
        <v>16</v>
      </c>
      <c r="G11" s="20">
        <v>78</v>
      </c>
      <c r="H11" s="20">
        <v>85</v>
      </c>
      <c r="I11" s="20">
        <v>82</v>
      </c>
      <c r="J11" s="20">
        <v>90</v>
      </c>
      <c r="N11" s="52"/>
    </row>
    <row r="12" spans="1:14">
      <c r="F12" s="9" t="s">
        <v>17</v>
      </c>
      <c r="G12" s="20">
        <v>58</v>
      </c>
      <c r="H12" s="20">
        <v>78</v>
      </c>
      <c r="I12" s="20">
        <v>69</v>
      </c>
      <c r="J12" s="20">
        <v>76</v>
      </c>
    </row>
    <row r="16" spans="1:14">
      <c r="F16" s="12" t="s">
        <v>18</v>
      </c>
      <c r="G16" s="13" t="s">
        <v>19</v>
      </c>
    </row>
    <row r="17" spans="6:7">
      <c r="F17" s="14" t="s">
        <v>20</v>
      </c>
      <c r="G17" s="10">
        <v>80</v>
      </c>
    </row>
    <row r="18" spans="6:7">
      <c r="F18" s="16" t="s">
        <v>7</v>
      </c>
      <c r="G18" s="10">
        <v>92</v>
      </c>
    </row>
    <row r="19" spans="6:7">
      <c r="F19" s="15" t="s">
        <v>6</v>
      </c>
      <c r="G19" s="10">
        <v>89</v>
      </c>
    </row>
    <row r="20" spans="6:7">
      <c r="F20" s="17" t="s">
        <v>8</v>
      </c>
      <c r="G20" s="11">
        <v>89</v>
      </c>
    </row>
  </sheetData>
  <sortState xmlns:xlrd2="http://schemas.microsoft.com/office/spreadsheetml/2017/richdata2" ref="F8:J12">
    <sortCondition descending="1" ref="G8:G12"/>
    <sortCondition descending="1" ref="I8:I12"/>
  </sortState>
  <mergeCells count="7">
    <mergeCell ref="A10:B10"/>
    <mergeCell ref="A11:B11"/>
    <mergeCell ref="A1:G1"/>
    <mergeCell ref="A3:E3"/>
    <mergeCell ref="A7:B7"/>
    <mergeCell ref="A8:B8"/>
    <mergeCell ref="A9:B9"/>
  </mergeCells>
  <pageMargins left="0.7" right="0.7" top="0.75" bottom="0.75" header="0.3" footer="0.3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26CBE6-07F1-458E-A929-D1E8F0FDB5C6}">
  <dimension ref="A3:H16"/>
  <sheetViews>
    <sheetView workbookViewId="0">
      <selection activeCell="A3" sqref="A3:B3"/>
    </sheetView>
  </sheetViews>
  <sheetFormatPr defaultColWidth="9.109375" defaultRowHeight="15.6"/>
  <cols>
    <col min="1" max="1" width="16.88671875" style="1" customWidth="1"/>
    <col min="2" max="2" width="15.109375" style="1" customWidth="1"/>
    <col min="3" max="3" width="16.6640625" style="1" customWidth="1"/>
    <col min="4" max="4" width="18.6640625" style="1" customWidth="1"/>
    <col min="5" max="5" width="13.6640625" style="1" customWidth="1"/>
    <col min="6" max="6" width="23.44140625" style="1" customWidth="1"/>
    <col min="7" max="7" width="20.88671875" style="1" bestFit="1" customWidth="1"/>
    <col min="8" max="8" width="17.33203125" style="1" bestFit="1" customWidth="1"/>
    <col min="9" max="16384" width="9.109375" style="1"/>
  </cols>
  <sheetData>
    <row r="3" spans="1:8" ht="20.399999999999999">
      <c r="A3" s="108" t="s">
        <v>21</v>
      </c>
      <c r="B3" s="108"/>
    </row>
    <row r="5" spans="1:8">
      <c r="A5" s="82" t="s">
        <v>22</v>
      </c>
      <c r="B5" s="82"/>
    </row>
    <row r="6" spans="1:8">
      <c r="A6" s="82" t="s">
        <v>23</v>
      </c>
      <c r="B6" s="82"/>
    </row>
    <row r="7" spans="1:8">
      <c r="A7" s="82" t="s">
        <v>24</v>
      </c>
      <c r="B7" s="82"/>
    </row>
    <row r="9" spans="1:8">
      <c r="A9" s="83" t="s">
        <v>25</v>
      </c>
      <c r="B9" s="83"/>
    </row>
    <row r="11" spans="1:8">
      <c r="B11" s="4" t="s">
        <v>4</v>
      </c>
      <c r="C11" s="4" t="s">
        <v>5</v>
      </c>
      <c r="D11" s="4" t="s">
        <v>6</v>
      </c>
      <c r="E11" s="18" t="s">
        <v>7</v>
      </c>
      <c r="F11" s="4" t="s">
        <v>26</v>
      </c>
      <c r="G11" s="19" t="s">
        <v>27</v>
      </c>
      <c r="H11" s="19" t="s">
        <v>28</v>
      </c>
    </row>
    <row r="12" spans="1:8">
      <c r="B12" s="6" t="s">
        <v>29</v>
      </c>
      <c r="C12" s="20">
        <v>80</v>
      </c>
      <c r="D12" s="20">
        <v>89</v>
      </c>
      <c r="E12" s="10">
        <v>92</v>
      </c>
      <c r="F12" s="20" t="s">
        <v>30</v>
      </c>
      <c r="G12" s="20" t="s">
        <v>31</v>
      </c>
      <c r="H12" s="20" t="s">
        <v>31</v>
      </c>
    </row>
    <row r="13" spans="1:8">
      <c r="B13" s="7" t="s">
        <v>32</v>
      </c>
      <c r="C13" s="20">
        <v>78</v>
      </c>
      <c r="D13" s="20">
        <v>85</v>
      </c>
      <c r="E13" s="10">
        <v>82</v>
      </c>
      <c r="F13" s="20" t="s">
        <v>30</v>
      </c>
      <c r="G13" s="20" t="s">
        <v>30</v>
      </c>
      <c r="H13" s="20" t="s">
        <v>30</v>
      </c>
    </row>
    <row r="14" spans="1:8">
      <c r="B14" s="5" t="s">
        <v>33</v>
      </c>
      <c r="C14" s="20">
        <v>90</v>
      </c>
      <c r="D14" s="20">
        <v>92</v>
      </c>
      <c r="E14" s="10">
        <v>95</v>
      </c>
      <c r="F14" s="20" t="s">
        <v>31</v>
      </c>
      <c r="G14" s="20" t="s">
        <v>31</v>
      </c>
      <c r="H14" s="20" t="s">
        <v>31</v>
      </c>
    </row>
    <row r="15" spans="1:8">
      <c r="B15" s="8" t="s">
        <v>34</v>
      </c>
      <c r="C15" s="20">
        <v>92</v>
      </c>
      <c r="D15" s="20">
        <v>95</v>
      </c>
      <c r="E15" s="10">
        <v>89</v>
      </c>
      <c r="F15" s="20" t="s">
        <v>31</v>
      </c>
      <c r="G15" s="20" t="s">
        <v>31</v>
      </c>
      <c r="H15" s="20" t="s">
        <v>31</v>
      </c>
    </row>
    <row r="16" spans="1:8">
      <c r="B16" s="9" t="s">
        <v>35</v>
      </c>
      <c r="C16" s="20">
        <v>58</v>
      </c>
      <c r="D16" s="20">
        <v>78</v>
      </c>
      <c r="E16" s="10">
        <v>69</v>
      </c>
      <c r="F16" s="20" t="s">
        <v>36</v>
      </c>
      <c r="G16" s="20" t="s">
        <v>30</v>
      </c>
      <c r="H16" s="20" t="s">
        <v>30</v>
      </c>
    </row>
  </sheetData>
  <autoFilter ref="B11:H16" xr:uid="{2D26CBE6-07F1-458E-A929-D1E8F0FDB5C6}"/>
  <mergeCells count="5">
    <mergeCell ref="A3:B3"/>
    <mergeCell ref="A5:B5"/>
    <mergeCell ref="A6:B6"/>
    <mergeCell ref="A7:B7"/>
    <mergeCell ref="A9:B9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AA6310-E6D5-45DE-ACD6-87CF5F2FA46A}">
  <dimension ref="A2:L82"/>
  <sheetViews>
    <sheetView workbookViewId="0">
      <selection activeCell="I9" sqref="I9"/>
    </sheetView>
  </sheetViews>
  <sheetFormatPr defaultColWidth="9.109375" defaultRowHeight="15.6"/>
  <cols>
    <col min="1" max="1" width="91.33203125" style="52" customWidth="1"/>
    <col min="2" max="2" width="12.5546875" style="52" customWidth="1"/>
    <col min="3" max="3" width="11.88671875" style="52" customWidth="1"/>
    <col min="4" max="4" width="16.44140625" style="52" customWidth="1"/>
    <col min="5" max="5" width="13.88671875" style="52" customWidth="1"/>
    <col min="6" max="6" width="15.88671875" style="52" customWidth="1"/>
    <col min="7" max="7" width="15.109375" style="52" customWidth="1"/>
    <col min="8" max="8" width="15.88671875" style="52" customWidth="1"/>
    <col min="9" max="9" width="16.33203125" style="52" customWidth="1"/>
    <col min="10" max="11" width="9.109375" style="52"/>
    <col min="12" max="12" width="15.88671875" style="52" customWidth="1"/>
    <col min="13" max="16384" width="9.109375" style="52"/>
  </cols>
  <sheetData>
    <row r="2" spans="1:12" ht="22.8">
      <c r="A2" s="112" t="s">
        <v>37</v>
      </c>
      <c r="B2" s="55"/>
    </row>
    <row r="4" spans="1:12">
      <c r="A4" s="51" t="s">
        <v>38</v>
      </c>
      <c r="B4" s="51"/>
    </row>
    <row r="5" spans="1:12">
      <c r="A5" s="52" t="s">
        <v>39</v>
      </c>
    </row>
    <row r="6" spans="1:12">
      <c r="A6" s="52" t="s">
        <v>40</v>
      </c>
    </row>
    <row r="7" spans="1:12">
      <c r="A7" s="52" t="s">
        <v>41</v>
      </c>
    </row>
    <row r="8" spans="1:12">
      <c r="A8" s="52" t="s">
        <v>42</v>
      </c>
    </row>
    <row r="9" spans="1:12">
      <c r="A9" s="52" t="s">
        <v>43</v>
      </c>
      <c r="D9" s="113" t="s">
        <v>4</v>
      </c>
      <c r="E9" s="113" t="s">
        <v>5</v>
      </c>
      <c r="F9" s="113" t="s">
        <v>6</v>
      </c>
      <c r="G9" s="113" t="s">
        <v>7</v>
      </c>
      <c r="H9" s="114" t="s">
        <v>8</v>
      </c>
      <c r="I9" s="115"/>
      <c r="L9" s="113" t="s">
        <v>18</v>
      </c>
    </row>
    <row r="10" spans="1:12">
      <c r="D10" s="116" t="s">
        <v>10</v>
      </c>
      <c r="E10" s="117">
        <v>90</v>
      </c>
      <c r="F10" s="117">
        <v>92</v>
      </c>
      <c r="G10" s="117">
        <v>95</v>
      </c>
      <c r="H10" s="118">
        <v>87</v>
      </c>
      <c r="I10" s="119"/>
      <c r="L10" s="119" t="s">
        <v>8</v>
      </c>
    </row>
    <row r="11" spans="1:12">
      <c r="A11" s="120" t="s">
        <v>44</v>
      </c>
      <c r="D11" s="121" t="s">
        <v>12</v>
      </c>
      <c r="E11" s="117">
        <v>90</v>
      </c>
      <c r="F11" s="117">
        <v>95</v>
      </c>
      <c r="G11" s="117">
        <v>89</v>
      </c>
      <c r="H11" s="118">
        <v>68</v>
      </c>
      <c r="I11" s="119"/>
      <c r="L11" s="119" t="s">
        <v>20</v>
      </c>
    </row>
    <row r="12" spans="1:12">
      <c r="A12" s="122"/>
      <c r="D12" s="123" t="s">
        <v>14</v>
      </c>
      <c r="E12" s="117">
        <v>80</v>
      </c>
      <c r="F12" s="117">
        <v>89</v>
      </c>
      <c r="G12" s="117">
        <v>92</v>
      </c>
      <c r="H12" s="118">
        <v>89</v>
      </c>
      <c r="I12" s="119"/>
      <c r="L12" s="119" t="s">
        <v>45</v>
      </c>
    </row>
    <row r="13" spans="1:12">
      <c r="A13" s="124" t="s">
        <v>228</v>
      </c>
      <c r="D13" s="125" t="s">
        <v>16</v>
      </c>
      <c r="E13" s="117">
        <v>78</v>
      </c>
      <c r="F13" s="117">
        <v>85</v>
      </c>
      <c r="G13" s="117">
        <v>82</v>
      </c>
      <c r="H13" s="118">
        <v>90</v>
      </c>
      <c r="I13" s="119"/>
      <c r="L13" s="119" t="s">
        <v>6</v>
      </c>
    </row>
    <row r="14" spans="1:12">
      <c r="A14" s="126" t="s">
        <v>229</v>
      </c>
      <c r="B14" s="127"/>
      <c r="D14" s="128" t="s">
        <v>17</v>
      </c>
      <c r="E14" s="129">
        <v>58</v>
      </c>
      <c r="F14" s="129">
        <v>78</v>
      </c>
      <c r="G14" s="129">
        <v>69</v>
      </c>
      <c r="H14" s="130">
        <v>76</v>
      </c>
      <c r="I14" s="131"/>
      <c r="L14" s="119" t="s">
        <v>7</v>
      </c>
    </row>
    <row r="15" spans="1:12">
      <c r="A15" s="132"/>
      <c r="D15" s="119"/>
      <c r="E15" s="119"/>
      <c r="F15" s="119"/>
      <c r="G15" s="119"/>
      <c r="H15" s="119"/>
      <c r="I15" s="119"/>
      <c r="L15" s="119" t="s">
        <v>46</v>
      </c>
    </row>
    <row r="16" spans="1:12">
      <c r="A16" s="122" t="s">
        <v>47</v>
      </c>
    </row>
    <row r="17" spans="1:12">
      <c r="A17" s="132" t="s">
        <v>230</v>
      </c>
      <c r="D17" s="86" t="s">
        <v>48</v>
      </c>
      <c r="E17" s="86"/>
      <c r="F17" s="86"/>
      <c r="G17" s="86"/>
      <c r="H17" s="86"/>
      <c r="I17" s="86"/>
      <c r="J17" s="86"/>
      <c r="K17" s="86"/>
      <c r="L17" s="86"/>
    </row>
    <row r="18" spans="1:12">
      <c r="A18" s="132" t="s">
        <v>231</v>
      </c>
      <c r="D18" s="86" t="s">
        <v>49</v>
      </c>
      <c r="E18" s="86"/>
      <c r="F18" s="86"/>
      <c r="G18" s="86"/>
      <c r="H18" s="86"/>
      <c r="I18" s="86"/>
      <c r="J18" s="86"/>
      <c r="K18" s="86"/>
      <c r="L18" s="86"/>
    </row>
    <row r="19" spans="1:12">
      <c r="A19" s="132" t="s">
        <v>232</v>
      </c>
      <c r="D19" s="86" t="s">
        <v>50</v>
      </c>
      <c r="E19" s="86"/>
      <c r="F19" s="86"/>
      <c r="G19" s="86"/>
      <c r="H19" s="86"/>
      <c r="I19" s="86"/>
      <c r="J19" s="86"/>
      <c r="K19" s="86"/>
      <c r="L19" s="86"/>
    </row>
    <row r="20" spans="1:12">
      <c r="A20" s="132" t="s">
        <v>233</v>
      </c>
      <c r="D20" s="86" t="s">
        <v>51</v>
      </c>
      <c r="E20" s="86"/>
      <c r="F20" s="86"/>
      <c r="G20" s="86"/>
      <c r="H20" s="86"/>
      <c r="I20" s="86"/>
      <c r="J20" s="86"/>
      <c r="K20" s="86"/>
      <c r="L20" s="86"/>
    </row>
    <row r="21" spans="1:12">
      <c r="A21" s="132" t="s">
        <v>234</v>
      </c>
      <c r="D21" s="86" t="s">
        <v>52</v>
      </c>
      <c r="E21" s="86"/>
      <c r="F21" s="86"/>
      <c r="G21" s="86"/>
      <c r="H21" s="86"/>
      <c r="I21" s="86"/>
      <c r="J21" s="86"/>
      <c r="K21" s="86"/>
      <c r="L21" s="86"/>
    </row>
    <row r="22" spans="1:12">
      <c r="A22" s="132" t="s">
        <v>235</v>
      </c>
      <c r="D22" s="86"/>
      <c r="E22" s="86"/>
      <c r="F22" s="86"/>
      <c r="G22" s="86"/>
      <c r="H22" s="86"/>
      <c r="I22" s="86"/>
      <c r="J22" s="86"/>
      <c r="K22" s="86"/>
      <c r="L22" s="86"/>
    </row>
    <row r="23" spans="1:12">
      <c r="A23" s="132"/>
    </row>
    <row r="24" spans="1:12">
      <c r="A24" s="133" t="s">
        <v>236</v>
      </c>
    </row>
    <row r="27" spans="1:12">
      <c r="A27" s="134" t="s">
        <v>53</v>
      </c>
    </row>
    <row r="28" spans="1:12">
      <c r="A28" s="135"/>
    </row>
    <row r="29" spans="1:12">
      <c r="A29" s="136" t="s">
        <v>237</v>
      </c>
    </row>
    <row r="30" spans="1:12">
      <c r="A30" s="135"/>
    </row>
    <row r="31" spans="1:12">
      <c r="A31" s="137" t="s">
        <v>238</v>
      </c>
      <c r="B31" s="138"/>
    </row>
    <row r="32" spans="1:12">
      <c r="A32" s="139"/>
    </row>
    <row r="33" spans="1:4">
      <c r="A33" s="140" t="s">
        <v>54</v>
      </c>
    </row>
    <row r="34" spans="1:4">
      <c r="A34" s="141" t="s">
        <v>239</v>
      </c>
    </row>
    <row r="35" spans="1:4">
      <c r="A35" s="141" t="s">
        <v>240</v>
      </c>
      <c r="D35" s="142"/>
    </row>
    <row r="36" spans="1:4">
      <c r="A36" s="141"/>
      <c r="D36" s="142"/>
    </row>
    <row r="37" spans="1:4">
      <c r="A37" s="143" t="s">
        <v>241</v>
      </c>
      <c r="D37" s="142"/>
    </row>
    <row r="40" spans="1:4">
      <c r="A40" s="134" t="s">
        <v>55</v>
      </c>
      <c r="D40" s="142"/>
    </row>
    <row r="41" spans="1:4">
      <c r="A41" s="144"/>
      <c r="D41" s="142"/>
    </row>
    <row r="42" spans="1:4">
      <c r="A42" s="145" t="s">
        <v>242</v>
      </c>
      <c r="D42" s="142"/>
    </row>
    <row r="43" spans="1:4">
      <c r="A43" s="145"/>
    </row>
    <row r="44" spans="1:4">
      <c r="A44" s="144" t="s">
        <v>56</v>
      </c>
    </row>
    <row r="45" spans="1:4">
      <c r="A45" s="146" t="s">
        <v>243</v>
      </c>
    </row>
    <row r="46" spans="1:4">
      <c r="A46" s="146" t="s">
        <v>244</v>
      </c>
    </row>
    <row r="47" spans="1:4">
      <c r="A47" s="146" t="s">
        <v>245</v>
      </c>
    </row>
    <row r="48" spans="1:4">
      <c r="A48" s="146" t="s">
        <v>246</v>
      </c>
    </row>
    <row r="49" spans="1:1">
      <c r="A49" s="146" t="s">
        <v>247</v>
      </c>
    </row>
    <row r="50" spans="1:1">
      <c r="A50" s="146" t="s">
        <v>248</v>
      </c>
    </row>
    <row r="51" spans="1:1">
      <c r="A51" s="146"/>
    </row>
    <row r="52" spans="1:1">
      <c r="A52" s="147" t="s">
        <v>249</v>
      </c>
    </row>
    <row r="55" spans="1:1">
      <c r="A55" s="134" t="s">
        <v>57</v>
      </c>
    </row>
    <row r="56" spans="1:1">
      <c r="A56" s="148"/>
    </row>
    <row r="57" spans="1:1">
      <c r="A57" s="149" t="s">
        <v>250</v>
      </c>
    </row>
    <row r="58" spans="1:1">
      <c r="A58" s="150"/>
    </row>
    <row r="59" spans="1:1">
      <c r="A59" s="151" t="s">
        <v>58</v>
      </c>
    </row>
    <row r="60" spans="1:1">
      <c r="A60" s="151" t="s">
        <v>251</v>
      </c>
    </row>
    <row r="61" spans="1:1">
      <c r="A61" s="151" t="s">
        <v>252</v>
      </c>
    </row>
    <row r="62" spans="1:1">
      <c r="A62" s="151" t="s">
        <v>253</v>
      </c>
    </row>
    <row r="63" spans="1:1">
      <c r="A63" s="150"/>
    </row>
    <row r="64" spans="1:1">
      <c r="A64" s="152" t="s">
        <v>59</v>
      </c>
    </row>
    <row r="67" spans="1:1">
      <c r="A67" s="134" t="s">
        <v>60</v>
      </c>
    </row>
    <row r="68" spans="1:1">
      <c r="A68" s="153"/>
    </row>
    <row r="69" spans="1:1">
      <c r="A69" s="154" t="s">
        <v>254</v>
      </c>
    </row>
    <row r="70" spans="1:1">
      <c r="A70" s="153"/>
    </row>
    <row r="71" spans="1:1">
      <c r="A71" s="155" t="s">
        <v>58</v>
      </c>
    </row>
    <row r="72" spans="1:1">
      <c r="A72" s="156" t="s">
        <v>255</v>
      </c>
    </row>
    <row r="73" spans="1:1">
      <c r="A73" s="153"/>
    </row>
    <row r="74" spans="1:1">
      <c r="A74" s="157" t="s">
        <v>61</v>
      </c>
    </row>
    <row r="75" spans="1:1">
      <c r="A75" s="154" t="s">
        <v>256</v>
      </c>
    </row>
    <row r="76" spans="1:1">
      <c r="A76" s="154" t="s">
        <v>257</v>
      </c>
    </row>
    <row r="77" spans="1:1">
      <c r="A77" s="154" t="s">
        <v>258</v>
      </c>
    </row>
    <row r="78" spans="1:1">
      <c r="A78" s="153"/>
    </row>
    <row r="79" spans="1:1">
      <c r="A79" s="156" t="s">
        <v>259</v>
      </c>
    </row>
    <row r="80" spans="1:1">
      <c r="A80" s="156" t="s">
        <v>260</v>
      </c>
    </row>
    <row r="81" spans="1:1">
      <c r="A81" s="153"/>
    </row>
    <row r="82" spans="1:1">
      <c r="A82" s="158" t="s">
        <v>261</v>
      </c>
    </row>
  </sheetData>
  <mergeCells count="6">
    <mergeCell ref="D22:L22"/>
    <mergeCell ref="D17:L17"/>
    <mergeCell ref="D18:L18"/>
    <mergeCell ref="D19:L19"/>
    <mergeCell ref="D20:L20"/>
    <mergeCell ref="D21:L21"/>
  </mergeCells>
  <dataValidations count="4">
    <dataValidation type="list" allowBlank="1" showInputMessage="1" showErrorMessage="1" sqref="I9" xr:uid="{471EF2F2-F011-45C0-840B-13F8B810CA0F}">
      <formula1>$L$10:$L$15</formula1>
    </dataValidation>
    <dataValidation type="textLength" operator="lessThan" allowBlank="1" showInputMessage="1" showErrorMessage="1" sqref="D10:D14" xr:uid="{F6BE92D2-7865-47D6-9674-5E1B0B64C522}">
      <formula1>9</formula1>
    </dataValidation>
    <dataValidation type="textLength" operator="lessThan" allowBlank="1" showInputMessage="1" showErrorMessage="1" sqref="D15" xr:uid="{6513EFAA-AFAA-46E9-B04E-7090798AA5D0}">
      <formula1>10</formula1>
    </dataValidation>
    <dataValidation type="whole" errorStyle="warning" allowBlank="1" showInputMessage="1" showErrorMessage="1" errorTitle="Error Message" error="Supports Value b/w 0 - 100" promptTitle="Input Message" prompt="Please Enter Number b/w 0 - 100" sqref="I10:I15" xr:uid="{7340C4BB-3899-44E5-B1B5-F73B2399C33B}">
      <formula1>0</formula1>
      <formula2>100</formula2>
    </dataValidation>
  </dataValidation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D067C-C92B-4DC8-85F9-6D912BB984FD}">
  <dimension ref="A3:K50"/>
  <sheetViews>
    <sheetView workbookViewId="0">
      <selection activeCell="D8" sqref="D8"/>
    </sheetView>
  </sheetViews>
  <sheetFormatPr defaultColWidth="9.109375" defaultRowHeight="15.6"/>
  <cols>
    <col min="1" max="1" width="102.21875" style="1" customWidth="1"/>
    <col min="2" max="3" width="9.109375" style="1"/>
    <col min="4" max="4" width="26.44140625" style="1" customWidth="1"/>
    <col min="5" max="5" width="21.88671875" style="1" customWidth="1"/>
    <col min="6" max="6" width="22" style="1" customWidth="1"/>
    <col min="7" max="7" width="13.33203125" style="1" customWidth="1"/>
    <col min="8" max="8" width="14.44140625" style="1" customWidth="1"/>
    <col min="9" max="9" width="14.109375" style="1" customWidth="1"/>
    <col min="10" max="10" width="15" style="1" customWidth="1"/>
    <col min="11" max="16384" width="9.109375" style="1"/>
  </cols>
  <sheetData>
    <row r="3" spans="1:11" ht="20.399999999999999">
      <c r="A3" s="159" t="s">
        <v>62</v>
      </c>
      <c r="B3" s="28"/>
      <c r="C3" s="28"/>
      <c r="D3" s="28"/>
    </row>
    <row r="5" spans="1:11">
      <c r="A5" s="2" t="s">
        <v>63</v>
      </c>
      <c r="B5" s="2"/>
      <c r="C5" s="2"/>
      <c r="D5" s="2"/>
    </row>
    <row r="6" spans="1:11">
      <c r="A6" s="1" t="s">
        <v>64</v>
      </c>
    </row>
    <row r="7" spans="1:11">
      <c r="A7" s="1" t="s">
        <v>65</v>
      </c>
    </row>
    <row r="8" spans="1:11" ht="16.2" thickBot="1"/>
    <row r="9" spans="1:11" ht="31.8" thickBot="1">
      <c r="A9" s="49" t="s">
        <v>70</v>
      </c>
    </row>
    <row r="10" spans="1:11">
      <c r="A10" s="30"/>
    </row>
    <row r="11" spans="1:11">
      <c r="A11" s="50" t="s">
        <v>71</v>
      </c>
    </row>
    <row r="12" spans="1:11">
      <c r="A12" s="31" t="s">
        <v>67</v>
      </c>
    </row>
    <row r="13" spans="1:11">
      <c r="A13" s="31" t="s">
        <v>68</v>
      </c>
      <c r="G13" s="21" t="s">
        <v>4</v>
      </c>
      <c r="H13" s="21" t="s">
        <v>5</v>
      </c>
      <c r="I13" s="21" t="s">
        <v>6</v>
      </c>
      <c r="J13" s="21" t="s">
        <v>7</v>
      </c>
      <c r="K13" s="21" t="s">
        <v>8</v>
      </c>
    </row>
    <row r="14" spans="1:11" ht="16.2" thickBot="1">
      <c r="A14" s="32" t="s">
        <v>69</v>
      </c>
      <c r="G14" s="22" t="s">
        <v>10</v>
      </c>
      <c r="H14" s="23">
        <v>90</v>
      </c>
      <c r="I14" s="23">
        <v>92</v>
      </c>
      <c r="J14" s="23">
        <v>95</v>
      </c>
      <c r="K14" s="23">
        <v>87</v>
      </c>
    </row>
    <row r="15" spans="1:11">
      <c r="A15" s="29"/>
      <c r="G15" s="24" t="s">
        <v>12</v>
      </c>
      <c r="H15" s="23">
        <v>90</v>
      </c>
      <c r="I15" s="23">
        <v>95</v>
      </c>
      <c r="J15" s="23">
        <v>89</v>
      </c>
      <c r="K15" s="23">
        <v>68</v>
      </c>
    </row>
    <row r="16" spans="1:11" ht="16.2" thickBot="1">
      <c r="G16" s="25" t="s">
        <v>14</v>
      </c>
      <c r="H16" s="23">
        <v>80</v>
      </c>
      <c r="I16" s="23">
        <v>89</v>
      </c>
      <c r="J16" s="23">
        <v>92</v>
      </c>
      <c r="K16" s="23">
        <v>89</v>
      </c>
    </row>
    <row r="17" spans="1:11" ht="16.2" thickBot="1">
      <c r="A17" s="36" t="s">
        <v>72</v>
      </c>
      <c r="C17" s="84" t="s">
        <v>91</v>
      </c>
      <c r="D17" s="84"/>
      <c r="G17" s="26" t="s">
        <v>16</v>
      </c>
      <c r="H17" s="23">
        <v>78</v>
      </c>
      <c r="I17" s="23">
        <v>85</v>
      </c>
      <c r="J17" s="23">
        <v>82</v>
      </c>
      <c r="K17" s="23">
        <v>90</v>
      </c>
    </row>
    <row r="18" spans="1:11">
      <c r="A18" s="33"/>
      <c r="G18" s="27" t="s">
        <v>17</v>
      </c>
      <c r="H18" s="23">
        <v>58</v>
      </c>
      <c r="I18" s="23">
        <v>78</v>
      </c>
      <c r="J18" s="23">
        <v>69</v>
      </c>
      <c r="K18" s="23">
        <v>76</v>
      </c>
    </row>
    <row r="19" spans="1:11">
      <c r="A19" s="34" t="s">
        <v>73</v>
      </c>
      <c r="C19" s="51" t="s">
        <v>88</v>
      </c>
      <c r="D19" s="51" t="s">
        <v>89</v>
      </c>
      <c r="E19" s="51" t="s">
        <v>66</v>
      </c>
      <c r="G19" s="53" t="s">
        <v>90</v>
      </c>
      <c r="H19" s="54">
        <v>78</v>
      </c>
      <c r="I19" s="54">
        <v>67</v>
      </c>
      <c r="J19" s="54">
        <v>89</v>
      </c>
      <c r="K19" s="54">
        <v>90</v>
      </c>
    </row>
    <row r="20" spans="1:11">
      <c r="A20" s="33"/>
      <c r="C20" s="51" t="s">
        <v>92</v>
      </c>
      <c r="D20" s="51" t="s">
        <v>93</v>
      </c>
      <c r="E20" s="51" t="s">
        <v>94</v>
      </c>
      <c r="G20" s="53" t="s">
        <v>95</v>
      </c>
      <c r="H20" s="54">
        <v>78</v>
      </c>
      <c r="I20" s="54">
        <v>69</v>
      </c>
      <c r="J20" s="54">
        <v>89</v>
      </c>
      <c r="K20" s="54">
        <v>90</v>
      </c>
    </row>
    <row r="21" spans="1:11" ht="16.2" thickBot="1">
      <c r="A21" s="35" t="s">
        <v>74</v>
      </c>
      <c r="C21" s="51" t="s">
        <v>96</v>
      </c>
      <c r="D21" s="85" t="s">
        <v>97</v>
      </c>
      <c r="E21" s="85"/>
      <c r="G21" s="53" t="s">
        <v>98</v>
      </c>
      <c r="H21" s="54">
        <v>78</v>
      </c>
      <c r="I21" s="54">
        <v>67</v>
      </c>
      <c r="J21" s="54">
        <v>89</v>
      </c>
      <c r="K21" s="54">
        <v>90</v>
      </c>
    </row>
    <row r="23" spans="1:11" ht="16.2" thickBot="1"/>
    <row r="24" spans="1:11" ht="16.2" thickBot="1">
      <c r="A24" s="36" t="s">
        <v>75</v>
      </c>
    </row>
    <row r="25" spans="1:11">
      <c r="A25" s="37"/>
    </row>
    <row r="26" spans="1:11">
      <c r="A26" s="38" t="s">
        <v>76</v>
      </c>
    </row>
    <row r="27" spans="1:11">
      <c r="A27" s="37"/>
    </row>
    <row r="28" spans="1:11">
      <c r="A28" s="38" t="s">
        <v>77</v>
      </c>
    </row>
    <row r="29" spans="1:11">
      <c r="A29" s="37"/>
    </row>
    <row r="30" spans="1:11" ht="16.2" thickBot="1">
      <c r="A30" s="39" t="s">
        <v>78</v>
      </c>
    </row>
    <row r="32" spans="1:11" ht="16.2" thickBot="1"/>
    <row r="33" spans="1:1" ht="16.2" thickBot="1">
      <c r="A33" s="36" t="s">
        <v>79</v>
      </c>
    </row>
    <row r="34" spans="1:1">
      <c r="A34" s="40"/>
    </row>
    <row r="35" spans="1:1">
      <c r="A35" s="41" t="s">
        <v>80</v>
      </c>
    </row>
    <row r="36" spans="1:1">
      <c r="A36" s="40"/>
    </row>
    <row r="37" spans="1:1" ht="16.2" thickBot="1">
      <c r="A37" s="42" t="s">
        <v>81</v>
      </c>
    </row>
    <row r="39" spans="1:1" ht="16.2" thickBot="1"/>
    <row r="40" spans="1:1" ht="16.2" thickBot="1">
      <c r="A40" s="36" t="s">
        <v>82</v>
      </c>
    </row>
    <row r="41" spans="1:1">
      <c r="A41" s="43"/>
    </row>
    <row r="42" spans="1:1">
      <c r="A42" s="44" t="s">
        <v>83</v>
      </c>
    </row>
    <row r="43" spans="1:1">
      <c r="A43" s="43"/>
    </row>
    <row r="44" spans="1:1">
      <c r="A44" s="45" t="s">
        <v>84</v>
      </c>
    </row>
    <row r="45" spans="1:1">
      <c r="A45" s="43"/>
    </row>
    <row r="46" spans="1:1" ht="31.2">
      <c r="A46" s="46" t="s">
        <v>85</v>
      </c>
    </row>
    <row r="47" spans="1:1">
      <c r="A47" s="47"/>
    </row>
    <row r="48" spans="1:1" ht="31.2">
      <c r="A48" s="46" t="s">
        <v>86</v>
      </c>
    </row>
    <row r="49" spans="1:1">
      <c r="A49" s="43"/>
    </row>
    <row r="50" spans="1:1" ht="16.2" thickBot="1">
      <c r="A50" s="48" t="s">
        <v>87</v>
      </c>
    </row>
  </sheetData>
  <mergeCells count="2">
    <mergeCell ref="C17:D17"/>
    <mergeCell ref="D21:E21"/>
  </mergeCells>
  <dataValidations count="1">
    <dataValidation type="textLength" operator="lessThan" allowBlank="1" showInputMessage="1" showErrorMessage="1" sqref="G14:G18" xr:uid="{B9547F86-6674-4368-B6BB-F4B7FB94FC1D}">
      <formula1>9</formula1>
    </dataValidation>
  </dataValidation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D2EB76-A684-4A57-B17C-E203585F70FB}">
  <dimension ref="A3:T44"/>
  <sheetViews>
    <sheetView topLeftCell="A11" workbookViewId="0">
      <selection activeCell="G13" sqref="G13"/>
    </sheetView>
  </sheetViews>
  <sheetFormatPr defaultRowHeight="15.6"/>
  <cols>
    <col min="1" max="1" width="90.44140625" style="52" customWidth="1"/>
    <col min="2" max="5" width="8.88671875" style="52"/>
    <col min="6" max="6" width="9" style="52" customWidth="1"/>
    <col min="7" max="7" width="16.21875" style="52" customWidth="1"/>
    <col min="8" max="8" width="19.77734375" style="52" customWidth="1"/>
    <col min="9" max="9" width="12.21875" style="52" customWidth="1"/>
    <col min="10" max="10" width="12.109375" style="52" customWidth="1"/>
    <col min="11" max="11" width="11.88671875" style="52" customWidth="1"/>
    <col min="12" max="12" width="10.33203125" style="52" customWidth="1"/>
    <col min="13" max="13" width="10.88671875" style="52" customWidth="1"/>
    <col min="14" max="14" width="8.88671875" style="52"/>
    <col min="15" max="15" width="11.109375" style="52" customWidth="1"/>
    <col min="16" max="16" width="11.77734375" style="52" customWidth="1"/>
    <col min="17" max="17" width="12.5546875" style="52" customWidth="1"/>
    <col min="18" max="18" width="15.33203125" style="52" customWidth="1"/>
    <col min="19" max="16384" width="8.88671875" style="52"/>
  </cols>
  <sheetData>
    <row r="3" spans="1:20" ht="20.399999999999999">
      <c r="A3" s="160" t="s">
        <v>99</v>
      </c>
      <c r="B3" s="55"/>
      <c r="C3" s="55"/>
    </row>
    <row r="5" spans="1:20">
      <c r="A5" s="51" t="s">
        <v>63</v>
      </c>
      <c r="B5" s="51"/>
      <c r="C5" s="51"/>
    </row>
    <row r="6" spans="1:20">
      <c r="A6" s="52" t="s">
        <v>100</v>
      </c>
    </row>
    <row r="7" spans="1:20">
      <c r="A7" s="52" t="s">
        <v>101</v>
      </c>
      <c r="I7" s="69" t="s">
        <v>4</v>
      </c>
      <c r="J7" s="69" t="s">
        <v>20</v>
      </c>
      <c r="K7" s="69" t="s">
        <v>6</v>
      </c>
      <c r="L7" s="69" t="s">
        <v>7</v>
      </c>
      <c r="M7" s="69" t="s">
        <v>8</v>
      </c>
    </row>
    <row r="8" spans="1:20">
      <c r="I8" s="68" t="s">
        <v>14</v>
      </c>
      <c r="J8" s="68">
        <v>80</v>
      </c>
      <c r="K8" s="68">
        <v>89</v>
      </c>
      <c r="L8" s="68">
        <v>92</v>
      </c>
      <c r="M8" s="68">
        <v>89</v>
      </c>
    </row>
    <row r="9" spans="1:20">
      <c r="A9" s="52" t="s">
        <v>116</v>
      </c>
      <c r="I9" s="68" t="s">
        <v>16</v>
      </c>
      <c r="J9" s="68">
        <v>78</v>
      </c>
      <c r="K9" s="68">
        <v>85</v>
      </c>
      <c r="L9" s="68">
        <v>82</v>
      </c>
      <c r="M9" s="68">
        <v>90</v>
      </c>
    </row>
    <row r="10" spans="1:20" ht="16.2" thickBot="1">
      <c r="I10" s="68" t="s">
        <v>10</v>
      </c>
      <c r="J10" s="68">
        <v>90</v>
      </c>
      <c r="K10" s="68">
        <v>92</v>
      </c>
      <c r="L10" s="68">
        <v>95</v>
      </c>
      <c r="M10" s="68">
        <v>87</v>
      </c>
      <c r="P10" s="69" t="s">
        <v>4</v>
      </c>
      <c r="Q10" s="69" t="s">
        <v>20</v>
      </c>
      <c r="R10" s="69" t="s">
        <v>6</v>
      </c>
      <c r="S10" s="69" t="s">
        <v>7</v>
      </c>
      <c r="T10" s="69" t="s">
        <v>8</v>
      </c>
    </row>
    <row r="11" spans="1:20" ht="18" thickBot="1">
      <c r="A11" s="56" t="s">
        <v>102</v>
      </c>
      <c r="I11" s="68" t="s">
        <v>12</v>
      </c>
      <c r="J11" s="68">
        <v>92</v>
      </c>
      <c r="K11" s="68">
        <v>95</v>
      </c>
      <c r="L11" s="68">
        <v>89</v>
      </c>
      <c r="M11" s="68">
        <v>68</v>
      </c>
      <c r="P11" s="68" t="s">
        <v>14</v>
      </c>
      <c r="Q11" s="68">
        <v>80</v>
      </c>
      <c r="R11" s="68">
        <v>89</v>
      </c>
      <c r="S11" s="68">
        <v>92</v>
      </c>
      <c r="T11" s="68">
        <v>89</v>
      </c>
    </row>
    <row r="12" spans="1:20">
      <c r="A12" s="58"/>
      <c r="I12" s="68" t="s">
        <v>17</v>
      </c>
      <c r="J12" s="68">
        <v>58</v>
      </c>
      <c r="K12" s="68">
        <v>78</v>
      </c>
      <c r="L12" s="68">
        <v>69</v>
      </c>
      <c r="M12" s="68">
        <v>76</v>
      </c>
      <c r="P12" s="68" t="s">
        <v>16</v>
      </c>
      <c r="Q12" s="68">
        <v>78</v>
      </c>
      <c r="R12" s="68">
        <v>85</v>
      </c>
      <c r="S12" s="68">
        <v>82</v>
      </c>
      <c r="T12" s="68">
        <v>90</v>
      </c>
    </row>
    <row r="13" spans="1:20">
      <c r="A13" s="59" t="s">
        <v>109</v>
      </c>
      <c r="I13" s="68" t="s">
        <v>90</v>
      </c>
      <c r="J13" s="68">
        <v>78</v>
      </c>
      <c r="K13" s="68">
        <v>67</v>
      </c>
      <c r="L13" s="68">
        <v>89</v>
      </c>
      <c r="M13" s="68">
        <v>90</v>
      </c>
      <c r="P13" s="68" t="s">
        <v>10</v>
      </c>
      <c r="Q13" s="68">
        <v>90</v>
      </c>
      <c r="R13" s="68">
        <v>92</v>
      </c>
      <c r="S13" s="68">
        <v>95</v>
      </c>
      <c r="T13" s="68">
        <v>87</v>
      </c>
    </row>
    <row r="14" spans="1:20">
      <c r="A14" s="60"/>
      <c r="I14" s="68" t="s">
        <v>95</v>
      </c>
      <c r="J14" s="68">
        <v>78</v>
      </c>
      <c r="K14" s="68">
        <v>67</v>
      </c>
      <c r="L14" s="68">
        <v>89</v>
      </c>
      <c r="M14" s="68">
        <v>90</v>
      </c>
      <c r="P14" s="68" t="s">
        <v>12</v>
      </c>
      <c r="Q14" s="68">
        <v>92</v>
      </c>
      <c r="R14" s="68">
        <v>95</v>
      </c>
      <c r="S14" s="68">
        <v>89</v>
      </c>
      <c r="T14" s="68">
        <v>68</v>
      </c>
    </row>
    <row r="15" spans="1:20">
      <c r="A15" s="61" t="s">
        <v>115</v>
      </c>
      <c r="I15" s="68" t="s">
        <v>98</v>
      </c>
      <c r="J15" s="68">
        <v>78</v>
      </c>
      <c r="K15" s="68">
        <v>67</v>
      </c>
      <c r="L15" s="68">
        <v>89</v>
      </c>
      <c r="M15" s="68">
        <v>90</v>
      </c>
      <c r="P15" s="68" t="s">
        <v>17</v>
      </c>
      <c r="Q15" s="68">
        <v>58</v>
      </c>
      <c r="R15" s="68">
        <v>78</v>
      </c>
      <c r="S15" s="68">
        <v>69</v>
      </c>
      <c r="T15" s="68">
        <v>76</v>
      </c>
    </row>
    <row r="16" spans="1:20">
      <c r="A16" s="62" t="s">
        <v>103</v>
      </c>
      <c r="I16" s="68" t="s">
        <v>12</v>
      </c>
      <c r="J16" s="68">
        <v>92</v>
      </c>
      <c r="K16" s="68">
        <v>95</v>
      </c>
      <c r="L16" s="68">
        <v>89</v>
      </c>
      <c r="M16" s="68">
        <v>68</v>
      </c>
      <c r="P16" s="68" t="s">
        <v>90</v>
      </c>
      <c r="Q16" s="68">
        <v>78</v>
      </c>
      <c r="R16" s="68">
        <v>67</v>
      </c>
      <c r="S16" s="68">
        <v>89</v>
      </c>
      <c r="T16" s="68">
        <v>90</v>
      </c>
    </row>
    <row r="17" spans="1:20">
      <c r="A17" s="62" t="s">
        <v>106</v>
      </c>
      <c r="I17" s="68" t="s">
        <v>90</v>
      </c>
      <c r="J17" s="68">
        <v>78</v>
      </c>
      <c r="K17" s="68">
        <v>67</v>
      </c>
      <c r="L17" s="68">
        <v>89</v>
      </c>
      <c r="M17" s="68">
        <v>90</v>
      </c>
      <c r="P17" s="68" t="s">
        <v>95</v>
      </c>
      <c r="Q17" s="68">
        <v>78</v>
      </c>
      <c r="R17" s="68">
        <v>67</v>
      </c>
      <c r="S17" s="68">
        <v>89</v>
      </c>
      <c r="T17" s="68">
        <v>90</v>
      </c>
    </row>
    <row r="18" spans="1:20">
      <c r="A18" s="62" t="s">
        <v>107</v>
      </c>
      <c r="I18" s="68" t="s">
        <v>16</v>
      </c>
      <c r="J18" s="68">
        <v>78</v>
      </c>
      <c r="K18" s="68">
        <v>85</v>
      </c>
      <c r="L18" s="68">
        <v>82</v>
      </c>
      <c r="M18" s="68">
        <v>90</v>
      </c>
      <c r="P18" s="68" t="s">
        <v>98</v>
      </c>
      <c r="Q18" s="68">
        <v>78</v>
      </c>
      <c r="R18" s="68">
        <v>67</v>
      </c>
      <c r="S18" s="68">
        <v>89</v>
      </c>
      <c r="T18" s="68">
        <v>90</v>
      </c>
    </row>
    <row r="19" spans="1:20">
      <c r="A19" s="62" t="s">
        <v>104</v>
      </c>
      <c r="I19" s="68" t="s">
        <v>14</v>
      </c>
      <c r="J19" s="68">
        <v>90</v>
      </c>
      <c r="K19" s="68">
        <v>89</v>
      </c>
      <c r="L19" s="68">
        <v>92</v>
      </c>
      <c r="M19" s="68">
        <v>89</v>
      </c>
      <c r="P19" s="68" t="s">
        <v>14</v>
      </c>
      <c r="Q19" s="68">
        <v>90</v>
      </c>
      <c r="R19" s="68">
        <v>89</v>
      </c>
      <c r="S19" s="68">
        <v>92</v>
      </c>
      <c r="T19" s="68">
        <v>89</v>
      </c>
    </row>
    <row r="20" spans="1:20" ht="16.2" thickBot="1">
      <c r="A20" s="63" t="s">
        <v>105</v>
      </c>
      <c r="C20" s="85" t="s">
        <v>117</v>
      </c>
      <c r="D20" s="85"/>
      <c r="E20" s="85"/>
      <c r="F20" s="85"/>
      <c r="G20" s="85"/>
      <c r="H20" s="85"/>
      <c r="O20" s="51" t="s">
        <v>118</v>
      </c>
    </row>
    <row r="22" spans="1:20" ht="16.2" thickBot="1"/>
    <row r="23" spans="1:20" ht="18" thickBot="1">
      <c r="A23" s="57" t="s">
        <v>108</v>
      </c>
      <c r="I23" s="69" t="s">
        <v>4</v>
      </c>
      <c r="J23" s="69" t="s">
        <v>20</v>
      </c>
      <c r="K23" s="69" t="s">
        <v>6</v>
      </c>
      <c r="L23" s="69" t="s">
        <v>7</v>
      </c>
      <c r="M23" s="69" t="s">
        <v>8</v>
      </c>
    </row>
    <row r="24" spans="1:20">
      <c r="A24" s="64"/>
      <c r="I24" s="68" t="s">
        <v>12</v>
      </c>
      <c r="J24" s="68">
        <v>92</v>
      </c>
      <c r="K24" s="68">
        <v>95</v>
      </c>
      <c r="L24" s="68">
        <v>89</v>
      </c>
      <c r="M24" s="68">
        <v>68</v>
      </c>
    </row>
    <row r="25" spans="1:20">
      <c r="A25" s="64" t="s">
        <v>110</v>
      </c>
      <c r="I25" s="68" t="s">
        <v>10</v>
      </c>
      <c r="J25" s="68">
        <v>90</v>
      </c>
      <c r="K25" s="68">
        <v>92</v>
      </c>
      <c r="L25" s="68">
        <v>95</v>
      </c>
      <c r="M25" s="68">
        <v>87</v>
      </c>
    </row>
    <row r="26" spans="1:20">
      <c r="A26" s="64"/>
      <c r="C26" s="85" t="s">
        <v>119</v>
      </c>
      <c r="D26" s="85"/>
      <c r="E26" s="85"/>
      <c r="F26" s="85"/>
      <c r="G26" s="85"/>
      <c r="H26" s="85"/>
      <c r="I26" s="70" t="s">
        <v>14</v>
      </c>
      <c r="J26" s="70">
        <v>90</v>
      </c>
      <c r="K26" s="68">
        <v>89</v>
      </c>
      <c r="L26" s="68">
        <v>92</v>
      </c>
      <c r="M26" s="68">
        <v>89</v>
      </c>
    </row>
    <row r="27" spans="1:20">
      <c r="A27" s="65" t="s">
        <v>114</v>
      </c>
      <c r="D27" s="86" t="s">
        <v>121</v>
      </c>
      <c r="E27" s="86"/>
      <c r="F27" s="86"/>
      <c r="G27" s="86"/>
      <c r="H27" s="86"/>
      <c r="I27" s="70" t="s">
        <v>14</v>
      </c>
      <c r="J27" s="70">
        <v>80</v>
      </c>
      <c r="K27" s="68">
        <v>89</v>
      </c>
      <c r="L27" s="68">
        <v>92</v>
      </c>
      <c r="M27" s="68">
        <v>89</v>
      </c>
    </row>
    <row r="28" spans="1:20">
      <c r="A28" s="66" t="s">
        <v>111</v>
      </c>
      <c r="I28" s="68" t="s">
        <v>16</v>
      </c>
      <c r="J28" s="68">
        <v>78</v>
      </c>
      <c r="K28" s="68">
        <v>85</v>
      </c>
      <c r="L28" s="68">
        <v>82</v>
      </c>
      <c r="M28" s="68">
        <v>90</v>
      </c>
    </row>
    <row r="29" spans="1:20">
      <c r="A29" s="66" t="s">
        <v>106</v>
      </c>
      <c r="I29" s="68" t="s">
        <v>90</v>
      </c>
      <c r="J29" s="68">
        <v>78</v>
      </c>
      <c r="K29" s="68">
        <v>67</v>
      </c>
      <c r="L29" s="68">
        <v>89</v>
      </c>
      <c r="M29" s="68">
        <v>90</v>
      </c>
    </row>
    <row r="30" spans="1:20">
      <c r="A30" s="66" t="s">
        <v>112</v>
      </c>
      <c r="I30" s="68" t="s">
        <v>95</v>
      </c>
      <c r="J30" s="68">
        <v>78</v>
      </c>
      <c r="K30" s="68">
        <v>67</v>
      </c>
      <c r="L30" s="68">
        <v>89</v>
      </c>
      <c r="M30" s="68">
        <v>90</v>
      </c>
    </row>
    <row r="31" spans="1:20" ht="16.2" thickBot="1">
      <c r="A31" s="67" t="s">
        <v>113</v>
      </c>
      <c r="I31" s="68" t="s">
        <v>98</v>
      </c>
      <c r="J31" s="68">
        <v>78</v>
      </c>
      <c r="K31" s="68">
        <v>67</v>
      </c>
      <c r="L31" s="68">
        <v>89</v>
      </c>
      <c r="M31" s="68">
        <v>90</v>
      </c>
    </row>
    <row r="32" spans="1:20">
      <c r="I32" s="68" t="s">
        <v>17</v>
      </c>
      <c r="J32" s="68">
        <v>58</v>
      </c>
      <c r="K32" s="68">
        <v>78</v>
      </c>
      <c r="L32" s="68">
        <v>69</v>
      </c>
      <c r="M32" s="68">
        <v>76</v>
      </c>
    </row>
    <row r="35" spans="3:13">
      <c r="I35" s="69" t="s">
        <v>4</v>
      </c>
      <c r="J35" s="69" t="s">
        <v>20</v>
      </c>
      <c r="K35" s="69" t="s">
        <v>6</v>
      </c>
      <c r="L35" s="69" t="s">
        <v>7</v>
      </c>
      <c r="M35" s="69" t="s">
        <v>8</v>
      </c>
    </row>
    <row r="36" spans="3:13">
      <c r="C36" s="85" t="s">
        <v>120</v>
      </c>
      <c r="D36" s="85"/>
      <c r="E36" s="85"/>
      <c r="F36" s="85"/>
      <c r="G36" s="85"/>
      <c r="H36" s="85"/>
      <c r="I36" s="68" t="s">
        <v>12</v>
      </c>
      <c r="J36" s="68">
        <v>92</v>
      </c>
      <c r="K36" s="68">
        <v>95</v>
      </c>
      <c r="L36" s="68">
        <v>89</v>
      </c>
      <c r="M36" s="68">
        <v>68</v>
      </c>
    </row>
    <row r="37" spans="3:13">
      <c r="D37" s="86" t="s">
        <v>122</v>
      </c>
      <c r="E37" s="86"/>
      <c r="F37" s="86"/>
      <c r="G37" s="86"/>
      <c r="H37" s="86"/>
      <c r="I37" s="68" t="s">
        <v>10</v>
      </c>
      <c r="J37" s="68">
        <v>90</v>
      </c>
      <c r="K37" s="68">
        <v>92</v>
      </c>
      <c r="L37" s="68">
        <v>95</v>
      </c>
      <c r="M37" s="68">
        <v>87</v>
      </c>
    </row>
    <row r="38" spans="3:13">
      <c r="I38" s="70" t="s">
        <v>14</v>
      </c>
      <c r="J38" s="70">
        <v>90</v>
      </c>
      <c r="K38" s="68">
        <v>89</v>
      </c>
      <c r="L38" s="68">
        <v>92</v>
      </c>
      <c r="M38" s="68">
        <v>89</v>
      </c>
    </row>
    <row r="39" spans="3:13">
      <c r="I39" s="68" t="s">
        <v>16</v>
      </c>
      <c r="J39" s="68">
        <v>78</v>
      </c>
      <c r="K39" s="68">
        <v>85</v>
      </c>
      <c r="L39" s="68">
        <v>82</v>
      </c>
      <c r="M39" s="68">
        <v>90</v>
      </c>
    </row>
    <row r="40" spans="3:13">
      <c r="I40" s="68" t="s">
        <v>90</v>
      </c>
      <c r="J40" s="68">
        <v>78</v>
      </c>
      <c r="K40" s="68">
        <v>67</v>
      </c>
      <c r="L40" s="68">
        <v>89</v>
      </c>
      <c r="M40" s="68">
        <v>90</v>
      </c>
    </row>
    <row r="41" spans="3:13">
      <c r="I41" s="68" t="s">
        <v>95</v>
      </c>
      <c r="J41" s="68">
        <v>78</v>
      </c>
      <c r="K41" s="68">
        <v>67</v>
      </c>
      <c r="L41" s="68">
        <v>89</v>
      </c>
      <c r="M41" s="68">
        <v>90</v>
      </c>
    </row>
    <row r="42" spans="3:13">
      <c r="I42" s="68" t="s">
        <v>98</v>
      </c>
      <c r="J42" s="68">
        <v>78</v>
      </c>
      <c r="K42" s="68">
        <v>67</v>
      </c>
      <c r="L42" s="68">
        <v>89</v>
      </c>
      <c r="M42" s="68">
        <v>90</v>
      </c>
    </row>
    <row r="43" spans="3:13">
      <c r="I43" s="68" t="s">
        <v>17</v>
      </c>
      <c r="J43" s="68">
        <v>58</v>
      </c>
      <c r="K43" s="68">
        <v>78</v>
      </c>
      <c r="L43" s="68">
        <v>69</v>
      </c>
      <c r="M43" s="68">
        <v>76</v>
      </c>
    </row>
    <row r="44" spans="3:13">
      <c r="I44"/>
      <c r="J44"/>
      <c r="K44"/>
      <c r="L44"/>
      <c r="M44"/>
    </row>
  </sheetData>
  <sortState xmlns:xlrd2="http://schemas.microsoft.com/office/spreadsheetml/2017/richdata2" ref="I24:M32">
    <sortCondition descending="1" ref="J24:J32"/>
  </sortState>
  <mergeCells count="5">
    <mergeCell ref="C36:H36"/>
    <mergeCell ref="D37:H37"/>
    <mergeCell ref="C26:H26"/>
    <mergeCell ref="D27:H27"/>
    <mergeCell ref="C20:H20"/>
  </mergeCells>
  <phoneticPr fontId="14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0AA95-A2CA-4181-AF51-B4322C788104}">
  <dimension ref="A3:O341"/>
  <sheetViews>
    <sheetView workbookViewId="0">
      <selection activeCell="A3" sqref="A3:E9"/>
    </sheetView>
  </sheetViews>
  <sheetFormatPr defaultRowHeight="15.6"/>
  <cols>
    <col min="1" max="1" width="13" style="71" customWidth="1"/>
    <col min="2" max="2" width="18.44140625" style="71" customWidth="1"/>
    <col min="3" max="3" width="14.21875" style="71" customWidth="1"/>
    <col min="4" max="4" width="17.44140625" style="71" bestFit="1" customWidth="1"/>
    <col min="5" max="5" width="12.88671875" style="71" customWidth="1"/>
    <col min="6" max="6" width="12.21875" style="71" customWidth="1"/>
    <col min="7" max="7" width="13.88671875" style="71" customWidth="1"/>
    <col min="8" max="8" width="16" style="71" customWidth="1"/>
    <col min="9" max="9" width="21.44140625" style="71" customWidth="1"/>
    <col min="10" max="10" width="14.88671875" style="71" customWidth="1"/>
    <col min="11" max="12" width="8.88671875" style="71"/>
    <col min="13" max="13" width="14.33203125" style="71" customWidth="1"/>
    <col min="14" max="14" width="14" style="71" customWidth="1"/>
    <col min="15" max="16" width="8.88671875" style="71"/>
    <col min="17" max="17" width="12.33203125" style="71" customWidth="1"/>
    <col min="18" max="16384" width="8.88671875" style="71"/>
  </cols>
  <sheetData>
    <row r="3" spans="1:8" ht="18.600000000000001">
      <c r="A3" s="105" t="s">
        <v>123</v>
      </c>
      <c r="B3" s="106"/>
      <c r="C3" s="106"/>
      <c r="D3" s="106"/>
      <c r="E3" s="106"/>
    </row>
    <row r="4" spans="1:8">
      <c r="A4" s="107"/>
      <c r="B4" s="107"/>
      <c r="C4" s="107"/>
      <c r="D4" s="107"/>
      <c r="E4" s="107"/>
    </row>
    <row r="5" spans="1:8">
      <c r="A5" s="99" t="s">
        <v>124</v>
      </c>
      <c r="B5" s="99"/>
      <c r="C5" s="99"/>
      <c r="D5" s="99"/>
      <c r="E5" s="99"/>
    </row>
    <row r="6" spans="1:8">
      <c r="A6" s="107" t="s">
        <v>125</v>
      </c>
      <c r="B6" s="107"/>
      <c r="C6" s="107"/>
      <c r="D6" s="107"/>
      <c r="E6" s="107"/>
    </row>
    <row r="7" spans="1:8">
      <c r="A7" s="107" t="s">
        <v>126</v>
      </c>
      <c r="B7" s="107"/>
      <c r="C7" s="107"/>
      <c r="D7" s="107"/>
      <c r="E7" s="107"/>
    </row>
    <row r="8" spans="1:8">
      <c r="A8" s="107" t="s">
        <v>127</v>
      </c>
      <c r="B8" s="107"/>
      <c r="C8" s="107"/>
      <c r="D8" s="107"/>
      <c r="E8" s="107"/>
    </row>
    <row r="9" spans="1:8" ht="15.6" customHeight="1">
      <c r="A9" s="107" t="s">
        <v>128</v>
      </c>
      <c r="B9" s="107"/>
      <c r="C9" s="107"/>
      <c r="D9" s="107"/>
      <c r="E9" s="107"/>
    </row>
    <row r="10" spans="1:8" ht="15.6" customHeight="1">
      <c r="A10" s="104"/>
      <c r="B10" s="104"/>
      <c r="C10" s="104"/>
      <c r="D10" s="104"/>
      <c r="E10" s="104"/>
    </row>
    <row r="11" spans="1:8">
      <c r="A11" s="107" t="s">
        <v>203</v>
      </c>
      <c r="B11" s="107"/>
      <c r="C11" s="107"/>
      <c r="D11" s="107"/>
      <c r="E11" s="107"/>
    </row>
    <row r="13" spans="1:8">
      <c r="C13" s="103" t="s">
        <v>205</v>
      </c>
      <c r="D13" s="103"/>
    </row>
    <row r="14" spans="1:8">
      <c r="A14" s="76" t="s">
        <v>130</v>
      </c>
      <c r="B14" s="76" t="s">
        <v>131</v>
      </c>
      <c r="C14" s="76" t="s">
        <v>132</v>
      </c>
      <c r="D14" s="76" t="s">
        <v>133</v>
      </c>
      <c r="E14" s="76" t="s">
        <v>134</v>
      </c>
      <c r="F14" s="76" t="s">
        <v>135</v>
      </c>
      <c r="G14" s="76" t="s">
        <v>136</v>
      </c>
      <c r="H14" s="76" t="s">
        <v>137</v>
      </c>
    </row>
    <row r="15" spans="1:8">
      <c r="A15" s="73">
        <v>43252</v>
      </c>
      <c r="B15" s="74" t="s">
        <v>139</v>
      </c>
      <c r="C15" s="74" t="s">
        <v>140</v>
      </c>
      <c r="D15" s="74" t="s">
        <v>141</v>
      </c>
      <c r="E15" s="74" t="s">
        <v>142</v>
      </c>
      <c r="F15" s="74">
        <v>95</v>
      </c>
      <c r="G15" s="74">
        <v>1198</v>
      </c>
      <c r="H15" s="74">
        <v>113810</v>
      </c>
    </row>
    <row r="16" spans="1:8">
      <c r="A16" s="75" t="s">
        <v>138</v>
      </c>
      <c r="B16" s="74" t="s">
        <v>143</v>
      </c>
      <c r="C16" s="74" t="s">
        <v>144</v>
      </c>
      <c r="D16" s="74" t="s">
        <v>145</v>
      </c>
      <c r="E16" s="74" t="s">
        <v>146</v>
      </c>
      <c r="F16" s="74">
        <v>50</v>
      </c>
      <c r="G16" s="74">
        <v>500</v>
      </c>
      <c r="H16" s="74">
        <v>25000</v>
      </c>
    </row>
    <row r="17" spans="1:8">
      <c r="A17" s="73">
        <v>43345</v>
      </c>
      <c r="B17" s="74" t="s">
        <v>143</v>
      </c>
      <c r="C17" s="74" t="s">
        <v>144</v>
      </c>
      <c r="D17" s="74" t="s">
        <v>147</v>
      </c>
      <c r="E17" s="74" t="s">
        <v>142</v>
      </c>
      <c r="F17" s="74">
        <v>105</v>
      </c>
      <c r="G17" s="74">
        <v>1198</v>
      </c>
      <c r="H17" s="74">
        <v>125790</v>
      </c>
    </row>
    <row r="18" spans="1:8">
      <c r="A18" s="75" t="s">
        <v>148</v>
      </c>
      <c r="B18" s="74" t="s">
        <v>143</v>
      </c>
      <c r="C18" s="74" t="s">
        <v>149</v>
      </c>
      <c r="D18" s="74" t="s">
        <v>150</v>
      </c>
      <c r="E18" s="74" t="s">
        <v>151</v>
      </c>
      <c r="F18" s="74">
        <v>7</v>
      </c>
      <c r="G18" s="74">
        <v>225</v>
      </c>
      <c r="H18" s="74">
        <v>1575</v>
      </c>
    </row>
    <row r="19" spans="1:8">
      <c r="A19" s="75" t="s">
        <v>152</v>
      </c>
      <c r="B19" s="74" t="s">
        <v>139</v>
      </c>
      <c r="C19" s="74" t="s">
        <v>144</v>
      </c>
      <c r="D19" s="74" t="s">
        <v>153</v>
      </c>
      <c r="E19" s="74" t="s">
        <v>142</v>
      </c>
      <c r="F19" s="74">
        <v>57</v>
      </c>
      <c r="G19" s="74">
        <v>1198</v>
      </c>
      <c r="H19" s="74">
        <v>68286</v>
      </c>
    </row>
    <row r="20" spans="1:8">
      <c r="A20" s="75" t="s">
        <v>154</v>
      </c>
      <c r="B20" s="74" t="s">
        <v>155</v>
      </c>
      <c r="C20" s="74" t="s">
        <v>140</v>
      </c>
      <c r="D20" s="74" t="s">
        <v>141</v>
      </c>
      <c r="E20" s="74" t="s">
        <v>146</v>
      </c>
      <c r="F20" s="74">
        <v>180</v>
      </c>
      <c r="G20" s="74">
        <v>500</v>
      </c>
      <c r="H20" s="74">
        <v>90000</v>
      </c>
    </row>
    <row r="21" spans="1:8">
      <c r="A21" s="75" t="s">
        <v>156</v>
      </c>
      <c r="B21" s="74" t="s">
        <v>143</v>
      </c>
      <c r="C21" s="74" t="s">
        <v>140</v>
      </c>
      <c r="D21" s="74" t="s">
        <v>157</v>
      </c>
      <c r="E21" s="74" t="s">
        <v>142</v>
      </c>
      <c r="F21" s="74">
        <v>100</v>
      </c>
      <c r="G21" s="74">
        <v>1198</v>
      </c>
      <c r="H21" s="74">
        <v>119800</v>
      </c>
    </row>
    <row r="22" spans="1:8">
      <c r="A22" s="73">
        <v>43225</v>
      </c>
      <c r="B22" s="74" t="s">
        <v>143</v>
      </c>
      <c r="C22" s="74" t="s">
        <v>144</v>
      </c>
      <c r="D22" s="74" t="s">
        <v>147</v>
      </c>
      <c r="E22" s="74" t="s">
        <v>142</v>
      </c>
      <c r="F22" s="74">
        <v>69</v>
      </c>
      <c r="G22" s="74">
        <v>1198</v>
      </c>
      <c r="H22" s="74">
        <v>82762</v>
      </c>
    </row>
    <row r="23" spans="1:8">
      <c r="A23" s="75" t="s">
        <v>158</v>
      </c>
      <c r="B23" s="74" t="s">
        <v>143</v>
      </c>
      <c r="C23" s="74" t="s">
        <v>159</v>
      </c>
      <c r="D23" s="74" t="s">
        <v>160</v>
      </c>
      <c r="E23" s="74" t="s">
        <v>142</v>
      </c>
      <c r="F23" s="74">
        <v>31</v>
      </c>
      <c r="G23" s="74">
        <v>1198</v>
      </c>
      <c r="H23" s="74">
        <v>37138</v>
      </c>
    </row>
    <row r="24" spans="1:8">
      <c r="A24" s="75" t="s">
        <v>161</v>
      </c>
      <c r="B24" s="74" t="s">
        <v>139</v>
      </c>
      <c r="C24" s="74" t="s">
        <v>140</v>
      </c>
      <c r="D24" s="74" t="s">
        <v>141</v>
      </c>
      <c r="E24" s="74" t="s">
        <v>151</v>
      </c>
      <c r="F24" s="74">
        <v>45</v>
      </c>
      <c r="G24" s="74">
        <v>225</v>
      </c>
      <c r="H24" s="74">
        <v>10125</v>
      </c>
    </row>
    <row r="25" spans="1:8">
      <c r="A25" s="75" t="s">
        <v>162</v>
      </c>
      <c r="B25" s="74" t="s">
        <v>139</v>
      </c>
      <c r="C25" s="74" t="s">
        <v>144</v>
      </c>
      <c r="D25" s="74" t="s">
        <v>153</v>
      </c>
      <c r="E25" s="74" t="s">
        <v>142</v>
      </c>
      <c r="F25" s="74">
        <v>82</v>
      </c>
      <c r="G25" s="74">
        <v>1198</v>
      </c>
      <c r="H25" s="74">
        <v>98236</v>
      </c>
    </row>
    <row r="26" spans="1:8">
      <c r="A26" s="73">
        <v>43441</v>
      </c>
      <c r="B26" s="74" t="s">
        <v>139</v>
      </c>
      <c r="C26" s="74" t="s">
        <v>140</v>
      </c>
      <c r="D26" s="74" t="s">
        <v>163</v>
      </c>
      <c r="E26" s="74" t="s">
        <v>146</v>
      </c>
      <c r="F26" s="74">
        <v>129</v>
      </c>
      <c r="G26" s="74">
        <v>500</v>
      </c>
      <c r="H26" s="74">
        <v>64500</v>
      </c>
    </row>
    <row r="27" spans="1:8">
      <c r="A27" s="75" t="s">
        <v>164</v>
      </c>
      <c r="B27" s="74" t="s">
        <v>143</v>
      </c>
      <c r="C27" s="74" t="s">
        <v>159</v>
      </c>
      <c r="D27" s="74" t="s">
        <v>165</v>
      </c>
      <c r="E27" s="74" t="s">
        <v>142</v>
      </c>
      <c r="F27" s="74">
        <v>115</v>
      </c>
      <c r="G27" s="74">
        <v>1198</v>
      </c>
      <c r="H27" s="74">
        <v>137770</v>
      </c>
    </row>
    <row r="28" spans="1:8">
      <c r="A28" s="75" t="s">
        <v>166</v>
      </c>
      <c r="B28" s="74" t="s">
        <v>139</v>
      </c>
      <c r="C28" s="74" t="s">
        <v>140</v>
      </c>
      <c r="D28" s="74" t="s">
        <v>141</v>
      </c>
      <c r="E28" s="74" t="s">
        <v>142</v>
      </c>
      <c r="F28" s="74">
        <v>77</v>
      </c>
      <c r="G28" s="74">
        <v>1198</v>
      </c>
      <c r="H28" s="74">
        <v>92246</v>
      </c>
    </row>
    <row r="29" spans="1:8">
      <c r="A29" s="73">
        <v>43109</v>
      </c>
      <c r="B29" s="74" t="s">
        <v>143</v>
      </c>
      <c r="C29" s="74" t="s">
        <v>159</v>
      </c>
      <c r="D29" s="74" t="s">
        <v>167</v>
      </c>
      <c r="E29" s="74" t="s">
        <v>168</v>
      </c>
      <c r="F29" s="74">
        <v>2</v>
      </c>
      <c r="G29" s="74">
        <v>300</v>
      </c>
      <c r="H29" s="74">
        <v>600</v>
      </c>
    </row>
    <row r="30" spans="1:8">
      <c r="A30" s="75" t="s">
        <v>169</v>
      </c>
      <c r="B30" s="74" t="s">
        <v>155</v>
      </c>
      <c r="C30" s="74" t="s">
        <v>140</v>
      </c>
      <c r="D30" s="74" t="s">
        <v>141</v>
      </c>
      <c r="E30" s="74" t="s">
        <v>170</v>
      </c>
      <c r="F30" s="74">
        <v>114</v>
      </c>
      <c r="G30" s="74">
        <v>58.5</v>
      </c>
      <c r="H30" s="74">
        <v>6670</v>
      </c>
    </row>
    <row r="31" spans="1:8">
      <c r="A31" s="73">
        <v>43230</v>
      </c>
      <c r="B31" s="74" t="s">
        <v>139</v>
      </c>
      <c r="C31" s="74" t="s">
        <v>140</v>
      </c>
      <c r="D31" s="74" t="s">
        <v>141</v>
      </c>
      <c r="E31" s="74" t="s">
        <v>151</v>
      </c>
      <c r="F31" s="74">
        <v>94</v>
      </c>
      <c r="G31" s="74">
        <v>225</v>
      </c>
      <c r="H31" s="74">
        <v>21150</v>
      </c>
    </row>
    <row r="32" spans="1:8">
      <c r="A32" s="75" t="s">
        <v>171</v>
      </c>
      <c r="B32" s="74" t="s">
        <v>143</v>
      </c>
      <c r="C32" s="74" t="s">
        <v>159</v>
      </c>
      <c r="D32" s="74" t="s">
        <v>165</v>
      </c>
      <c r="E32" s="74" t="s">
        <v>142</v>
      </c>
      <c r="F32" s="74">
        <v>105</v>
      </c>
      <c r="G32" s="74">
        <v>1198</v>
      </c>
      <c r="H32" s="74">
        <v>125790</v>
      </c>
    </row>
    <row r="33" spans="1:8">
      <c r="A33" s="73">
        <v>43323</v>
      </c>
      <c r="B33" s="74" t="s">
        <v>143</v>
      </c>
      <c r="C33" s="74" t="s">
        <v>144</v>
      </c>
      <c r="D33" s="74" t="s">
        <v>145</v>
      </c>
      <c r="E33" s="74" t="s">
        <v>170</v>
      </c>
      <c r="F33" s="74">
        <v>144</v>
      </c>
      <c r="G33" s="74">
        <v>58.5</v>
      </c>
      <c r="H33" s="74">
        <v>8424</v>
      </c>
    </row>
    <row r="34" spans="1:8">
      <c r="A34" s="75" t="s">
        <v>172</v>
      </c>
      <c r="B34" s="74" t="s">
        <v>143</v>
      </c>
      <c r="C34" s="74" t="s">
        <v>159</v>
      </c>
      <c r="D34" s="74" t="s">
        <v>167</v>
      </c>
      <c r="E34" s="74" t="s">
        <v>142</v>
      </c>
      <c r="F34" s="74">
        <v>42</v>
      </c>
      <c r="G34" s="74">
        <v>1198</v>
      </c>
      <c r="H34" s="74">
        <v>50316</v>
      </c>
    </row>
    <row r="35" spans="1:8">
      <c r="A35" s="75" t="s">
        <v>173</v>
      </c>
      <c r="B35" s="74" t="s">
        <v>139</v>
      </c>
      <c r="C35" s="74" t="s">
        <v>159</v>
      </c>
      <c r="D35" s="74" t="s">
        <v>165</v>
      </c>
      <c r="E35" s="74" t="s">
        <v>170</v>
      </c>
      <c r="F35" s="74">
        <v>58</v>
      </c>
      <c r="G35" s="74">
        <v>58.5</v>
      </c>
      <c r="H35" s="74">
        <v>4293</v>
      </c>
    </row>
    <row r="36" spans="1:8">
      <c r="A36" s="73">
        <v>43617</v>
      </c>
      <c r="B36" s="74" t="s">
        <v>155</v>
      </c>
      <c r="C36" s="74" t="s">
        <v>149</v>
      </c>
      <c r="D36" s="74" t="s">
        <v>150</v>
      </c>
      <c r="E36" s="74" t="s">
        <v>142</v>
      </c>
      <c r="F36" s="74">
        <v>55</v>
      </c>
      <c r="G36" s="74">
        <v>1198</v>
      </c>
      <c r="H36" s="74">
        <v>65990</v>
      </c>
    </row>
    <row r="37" spans="1:8">
      <c r="A37" s="75" t="s">
        <v>174</v>
      </c>
      <c r="B37" s="74" t="s">
        <v>143</v>
      </c>
      <c r="C37" s="74" t="s">
        <v>159</v>
      </c>
      <c r="D37" s="74" t="s">
        <v>167</v>
      </c>
      <c r="E37" s="74" t="s">
        <v>146</v>
      </c>
      <c r="F37" s="74">
        <v>100</v>
      </c>
      <c r="G37" s="74">
        <v>500</v>
      </c>
      <c r="H37" s="74">
        <v>50000</v>
      </c>
    </row>
    <row r="38" spans="1:8">
      <c r="A38" s="73">
        <v>43740</v>
      </c>
      <c r="B38" s="74" t="s">
        <v>143</v>
      </c>
      <c r="C38" s="74" t="s">
        <v>140</v>
      </c>
      <c r="D38" s="74" t="s">
        <v>141</v>
      </c>
      <c r="E38" s="74" t="s">
        <v>142</v>
      </c>
      <c r="F38" s="74">
        <v>45</v>
      </c>
      <c r="G38" s="74">
        <v>1198</v>
      </c>
      <c r="H38" s="74">
        <v>53910</v>
      </c>
    </row>
    <row r="39" spans="1:8">
      <c r="A39" s="73">
        <v>43527</v>
      </c>
      <c r="B39" s="74" t="s">
        <v>155</v>
      </c>
      <c r="C39" s="74" t="s">
        <v>149</v>
      </c>
      <c r="D39" s="74" t="s">
        <v>175</v>
      </c>
      <c r="E39" s="74" t="s">
        <v>146</v>
      </c>
      <c r="F39" s="74">
        <v>7</v>
      </c>
      <c r="G39" s="74">
        <v>500</v>
      </c>
      <c r="H39" s="74">
        <v>3500</v>
      </c>
    </row>
    <row r="40" spans="1:8">
      <c r="A40" s="75" t="s">
        <v>176</v>
      </c>
      <c r="B40" s="74" t="s">
        <v>143</v>
      </c>
      <c r="C40" s="74" t="s">
        <v>144</v>
      </c>
      <c r="D40" s="74" t="s">
        <v>147</v>
      </c>
      <c r="E40" s="74" t="s">
        <v>170</v>
      </c>
      <c r="F40" s="74">
        <v>50</v>
      </c>
      <c r="G40" s="74">
        <v>58.5</v>
      </c>
      <c r="H40" s="74">
        <v>2925</v>
      </c>
    </row>
    <row r="41" spans="1:8">
      <c r="A41" s="73">
        <v>43742</v>
      </c>
      <c r="B41" s="74" t="s">
        <v>143</v>
      </c>
      <c r="C41" s="74" t="s">
        <v>140</v>
      </c>
      <c r="D41" s="74" t="s">
        <v>157</v>
      </c>
      <c r="E41" s="74" t="s">
        <v>142</v>
      </c>
      <c r="F41" s="74">
        <v>66</v>
      </c>
      <c r="G41" s="74">
        <v>1198</v>
      </c>
      <c r="H41" s="74">
        <v>79068</v>
      </c>
    </row>
    <row r="42" spans="1:8">
      <c r="A42" s="75" t="s">
        <v>171</v>
      </c>
      <c r="B42" s="74" t="s">
        <v>155</v>
      </c>
      <c r="C42" s="74" t="s">
        <v>140</v>
      </c>
      <c r="D42" s="74" t="s">
        <v>163</v>
      </c>
      <c r="E42" s="74" t="s">
        <v>146</v>
      </c>
      <c r="F42" s="74">
        <v>128</v>
      </c>
      <c r="G42" s="74">
        <v>500</v>
      </c>
      <c r="H42" s="74">
        <v>64000</v>
      </c>
    </row>
    <row r="43" spans="1:8">
      <c r="A43" s="73">
        <v>43444</v>
      </c>
      <c r="B43" s="74" t="s">
        <v>143</v>
      </c>
      <c r="C43" s="74" t="s">
        <v>159</v>
      </c>
      <c r="D43" s="74" t="s">
        <v>165</v>
      </c>
      <c r="E43" s="74" t="s">
        <v>170</v>
      </c>
      <c r="F43" s="74">
        <v>61</v>
      </c>
      <c r="G43" s="74">
        <v>58.5</v>
      </c>
      <c r="H43" s="74">
        <v>3568.5</v>
      </c>
    </row>
    <row r="44" spans="1:8">
      <c r="A44" s="75" t="s">
        <v>177</v>
      </c>
      <c r="B44" s="74" t="s">
        <v>139</v>
      </c>
      <c r="C44" s="74" t="s">
        <v>149</v>
      </c>
      <c r="D44" s="74" t="s">
        <v>145</v>
      </c>
      <c r="E44" s="74" t="s">
        <v>170</v>
      </c>
      <c r="F44" s="74">
        <v>113</v>
      </c>
      <c r="G44" s="74">
        <v>58.5</v>
      </c>
      <c r="H44" s="74">
        <v>6610.5</v>
      </c>
    </row>
    <row r="45" spans="1:8">
      <c r="A45" s="73">
        <v>43374</v>
      </c>
      <c r="B45" s="74" t="s">
        <v>143</v>
      </c>
      <c r="C45" s="74" t="s">
        <v>159</v>
      </c>
      <c r="D45" s="74" t="s">
        <v>153</v>
      </c>
      <c r="E45" s="74" t="s">
        <v>142</v>
      </c>
      <c r="F45" s="74">
        <v>147</v>
      </c>
      <c r="G45" s="74">
        <v>1198</v>
      </c>
      <c r="H45" s="74">
        <v>176106</v>
      </c>
    </row>
    <row r="46" spans="1:8">
      <c r="A46" s="75" t="s">
        <v>178</v>
      </c>
      <c r="B46" s="74" t="s">
        <v>139</v>
      </c>
      <c r="C46" s="74" t="s">
        <v>140</v>
      </c>
      <c r="D46" s="74" t="s">
        <v>145</v>
      </c>
      <c r="E46" s="74" t="s">
        <v>170</v>
      </c>
      <c r="F46" s="74">
        <v>159</v>
      </c>
      <c r="G46" s="74">
        <v>58.5</v>
      </c>
      <c r="H46" s="74">
        <v>9301.5</v>
      </c>
    </row>
    <row r="47" spans="1:8">
      <c r="A47" s="73">
        <v>43289</v>
      </c>
      <c r="B47" s="74" t="s">
        <v>139</v>
      </c>
      <c r="C47" s="74" t="s">
        <v>144</v>
      </c>
      <c r="D47" s="74" t="s">
        <v>141</v>
      </c>
      <c r="E47" s="74" t="s">
        <v>146</v>
      </c>
      <c r="F47" s="74">
        <v>96</v>
      </c>
      <c r="G47" s="74">
        <v>500</v>
      </c>
      <c r="H47" s="74">
        <v>48000</v>
      </c>
    </row>
    <row r="48" spans="1:8">
      <c r="A48" s="75" t="s">
        <v>179</v>
      </c>
      <c r="B48" s="74" t="s">
        <v>143</v>
      </c>
      <c r="C48" s="74" t="s">
        <v>144</v>
      </c>
      <c r="D48" s="74" t="s">
        <v>141</v>
      </c>
      <c r="E48" s="74" t="s">
        <v>170</v>
      </c>
      <c r="F48" s="74">
        <v>73</v>
      </c>
      <c r="G48" s="74">
        <v>58.5</v>
      </c>
      <c r="H48" s="74">
        <v>4270.5</v>
      </c>
    </row>
    <row r="49" spans="1:8">
      <c r="A49" s="73">
        <v>43803</v>
      </c>
      <c r="B49" s="74" t="s">
        <v>143</v>
      </c>
      <c r="C49" s="74" t="s">
        <v>144</v>
      </c>
      <c r="D49" s="74" t="s">
        <v>165</v>
      </c>
      <c r="E49" s="74" t="s">
        <v>151</v>
      </c>
      <c r="F49" s="74">
        <v>103</v>
      </c>
      <c r="G49" s="74">
        <v>225</v>
      </c>
      <c r="H49" s="74">
        <v>23175</v>
      </c>
    </row>
    <row r="50" spans="1:8">
      <c r="A50" s="73">
        <v>43713</v>
      </c>
      <c r="B50" s="74" t="s">
        <v>143</v>
      </c>
      <c r="C50" s="74" t="s">
        <v>144</v>
      </c>
      <c r="D50" s="74" t="s">
        <v>153</v>
      </c>
      <c r="E50" s="74" t="s">
        <v>146</v>
      </c>
      <c r="F50" s="74">
        <v>121</v>
      </c>
      <c r="G50" s="74">
        <v>500</v>
      </c>
      <c r="H50" s="74">
        <v>60500</v>
      </c>
    </row>
    <row r="51" spans="1:8">
      <c r="A51" s="75" t="s">
        <v>180</v>
      </c>
      <c r="B51" s="74" t="s">
        <v>139</v>
      </c>
      <c r="C51" s="74" t="s">
        <v>140</v>
      </c>
      <c r="D51" s="74" t="s">
        <v>163</v>
      </c>
      <c r="E51" s="74" t="s">
        <v>151</v>
      </c>
      <c r="F51" s="74">
        <v>93</v>
      </c>
      <c r="G51" s="74">
        <v>225</v>
      </c>
      <c r="H51" s="74">
        <v>20925</v>
      </c>
    </row>
    <row r="52" spans="1:8">
      <c r="A52" s="75" t="s">
        <v>181</v>
      </c>
      <c r="B52" s="74" t="s">
        <v>143</v>
      </c>
      <c r="C52" s="74" t="s">
        <v>149</v>
      </c>
      <c r="D52" s="74" t="s">
        <v>147</v>
      </c>
      <c r="E52" s="74" t="s">
        <v>151</v>
      </c>
      <c r="F52" s="74">
        <v>69</v>
      </c>
      <c r="G52" s="74">
        <v>225</v>
      </c>
      <c r="H52" s="74">
        <v>15525</v>
      </c>
    </row>
    <row r="53" spans="1:8">
      <c r="A53" s="73">
        <v>43223</v>
      </c>
      <c r="B53" s="74" t="s">
        <v>143</v>
      </c>
      <c r="C53" s="74" t="s">
        <v>144</v>
      </c>
      <c r="D53" s="74" t="s">
        <v>167</v>
      </c>
      <c r="E53" s="74" t="s">
        <v>142</v>
      </c>
      <c r="F53" s="74">
        <v>21</v>
      </c>
      <c r="G53" s="74">
        <v>1198</v>
      </c>
      <c r="H53" s="74">
        <v>25158</v>
      </c>
    </row>
    <row r="54" spans="1:8">
      <c r="A54" s="75" t="s">
        <v>182</v>
      </c>
      <c r="B54" s="74" t="s">
        <v>155</v>
      </c>
      <c r="C54" s="74" t="s">
        <v>144</v>
      </c>
      <c r="D54" s="74" t="s">
        <v>150</v>
      </c>
      <c r="E54" s="74" t="s">
        <v>151</v>
      </c>
      <c r="F54" s="74">
        <v>154</v>
      </c>
      <c r="G54" s="74">
        <v>225</v>
      </c>
      <c r="H54" s="74">
        <v>34650</v>
      </c>
    </row>
    <row r="55" spans="1:8">
      <c r="A55" s="75" t="s">
        <v>183</v>
      </c>
      <c r="B55" s="74" t="s">
        <v>155</v>
      </c>
      <c r="C55" s="74" t="s">
        <v>159</v>
      </c>
      <c r="D55" s="74" t="s">
        <v>150</v>
      </c>
      <c r="E55" s="74" t="s">
        <v>170</v>
      </c>
      <c r="F55" s="74">
        <v>33</v>
      </c>
      <c r="G55" s="74">
        <v>58.5</v>
      </c>
      <c r="H55" s="74">
        <v>1930.5</v>
      </c>
    </row>
    <row r="56" spans="1:8">
      <c r="A56" s="73">
        <v>43709</v>
      </c>
      <c r="B56" s="74" t="s">
        <v>143</v>
      </c>
      <c r="C56" s="74" t="s">
        <v>159</v>
      </c>
      <c r="D56" s="74" t="s">
        <v>145</v>
      </c>
      <c r="E56" s="74" t="s">
        <v>142</v>
      </c>
      <c r="F56" s="74">
        <v>197</v>
      </c>
      <c r="G56" s="74">
        <v>1198</v>
      </c>
      <c r="H56" s="74">
        <v>236006</v>
      </c>
    </row>
    <row r="57" spans="1:8">
      <c r="A57" s="73">
        <v>43742</v>
      </c>
      <c r="B57" s="74" t="s">
        <v>139</v>
      </c>
      <c r="C57" s="74" t="s">
        <v>140</v>
      </c>
      <c r="D57" s="74" t="s">
        <v>141</v>
      </c>
      <c r="E57" s="74" t="s">
        <v>170</v>
      </c>
      <c r="F57" s="74">
        <v>121</v>
      </c>
      <c r="G57" s="74">
        <v>58.5</v>
      </c>
      <c r="H57" s="74">
        <v>7078.5</v>
      </c>
    </row>
    <row r="58" spans="1:8">
      <c r="A58" s="75" t="s">
        <v>184</v>
      </c>
      <c r="B58" s="74" t="s">
        <v>155</v>
      </c>
      <c r="C58" s="74" t="s">
        <v>140</v>
      </c>
      <c r="D58" s="74" t="s">
        <v>157</v>
      </c>
      <c r="E58" s="74" t="s">
        <v>146</v>
      </c>
      <c r="F58" s="74">
        <v>36</v>
      </c>
      <c r="G58" s="74">
        <v>500</v>
      </c>
      <c r="H58" s="74">
        <v>18000</v>
      </c>
    </row>
    <row r="59" spans="1:8">
      <c r="A59" s="75" t="s">
        <v>185</v>
      </c>
      <c r="B59" s="74" t="s">
        <v>155</v>
      </c>
      <c r="C59" s="74" t="s">
        <v>144</v>
      </c>
      <c r="D59" s="74" t="s">
        <v>163</v>
      </c>
      <c r="E59" s="74" t="s">
        <v>151</v>
      </c>
      <c r="F59" s="74">
        <v>145</v>
      </c>
      <c r="G59" s="74">
        <v>225</v>
      </c>
      <c r="H59" s="74">
        <v>32625</v>
      </c>
    </row>
    <row r="60" spans="1:8">
      <c r="A60" s="75" t="s">
        <v>186</v>
      </c>
      <c r="B60" s="74" t="s">
        <v>139</v>
      </c>
      <c r="C60" s="74" t="s">
        <v>144</v>
      </c>
      <c r="D60" s="74" t="s">
        <v>165</v>
      </c>
      <c r="E60" s="74" t="s">
        <v>170</v>
      </c>
      <c r="F60" s="74">
        <v>59</v>
      </c>
      <c r="G60" s="74">
        <v>58.5</v>
      </c>
      <c r="H60" s="74">
        <v>3451.5</v>
      </c>
    </row>
    <row r="61" spans="1:8">
      <c r="A61" s="75" t="s">
        <v>187</v>
      </c>
      <c r="B61" s="74" t="s">
        <v>143</v>
      </c>
      <c r="C61" s="74" t="s">
        <v>159</v>
      </c>
      <c r="D61" s="74" t="s">
        <v>147</v>
      </c>
      <c r="E61" s="74" t="s">
        <v>146</v>
      </c>
      <c r="F61" s="74">
        <v>38</v>
      </c>
      <c r="G61" s="74">
        <v>500</v>
      </c>
      <c r="H61" s="74">
        <v>19000</v>
      </c>
    </row>
    <row r="62" spans="1:8">
      <c r="A62" s="75" t="s">
        <v>185</v>
      </c>
      <c r="B62" s="74" t="s">
        <v>155</v>
      </c>
      <c r="C62" s="74" t="s">
        <v>159</v>
      </c>
      <c r="D62" s="74" t="s">
        <v>160</v>
      </c>
      <c r="E62" s="74" t="s">
        <v>151</v>
      </c>
      <c r="F62" s="74">
        <v>125</v>
      </c>
      <c r="G62" s="74">
        <v>225</v>
      </c>
      <c r="H62" s="74">
        <v>28125</v>
      </c>
    </row>
    <row r="63" spans="1:8">
      <c r="A63" s="75" t="s">
        <v>188</v>
      </c>
      <c r="B63" s="74" t="s">
        <v>143</v>
      </c>
      <c r="C63" s="74" t="s">
        <v>149</v>
      </c>
      <c r="D63" s="74" t="s">
        <v>163</v>
      </c>
      <c r="E63" s="74" t="s">
        <v>142</v>
      </c>
      <c r="F63" s="74">
        <v>87</v>
      </c>
      <c r="G63" s="74">
        <v>1198</v>
      </c>
      <c r="H63" s="74">
        <v>104226</v>
      </c>
    </row>
    <row r="64" spans="1:8">
      <c r="A64" s="75" t="s">
        <v>189</v>
      </c>
      <c r="B64" s="74" t="s">
        <v>139</v>
      </c>
      <c r="C64" s="74" t="s">
        <v>144</v>
      </c>
      <c r="D64" s="74" t="s">
        <v>175</v>
      </c>
      <c r="E64" s="74" t="s">
        <v>170</v>
      </c>
      <c r="F64" s="74">
        <v>155</v>
      </c>
      <c r="G64" s="74">
        <v>58.5</v>
      </c>
      <c r="H64" s="74">
        <v>9067.5</v>
      </c>
    </row>
    <row r="65" spans="1:8">
      <c r="A65" s="73">
        <v>43410</v>
      </c>
      <c r="B65" s="74" t="s">
        <v>155</v>
      </c>
      <c r="C65" s="74" t="s">
        <v>149</v>
      </c>
      <c r="D65" s="74" t="s">
        <v>153</v>
      </c>
      <c r="E65" s="74" t="s">
        <v>168</v>
      </c>
      <c r="F65" s="74">
        <v>179</v>
      </c>
      <c r="G65" s="74">
        <v>300</v>
      </c>
      <c r="H65" s="74">
        <v>53700</v>
      </c>
    </row>
    <row r="66" spans="1:8">
      <c r="A66" s="75" t="s">
        <v>190</v>
      </c>
      <c r="B66" s="74" t="s">
        <v>155</v>
      </c>
      <c r="C66" s="74" t="s">
        <v>159</v>
      </c>
      <c r="D66" s="74" t="s">
        <v>163</v>
      </c>
      <c r="E66" s="74" t="s">
        <v>146</v>
      </c>
      <c r="F66" s="74">
        <v>50</v>
      </c>
      <c r="G66" s="74">
        <v>500</v>
      </c>
      <c r="H66" s="74">
        <v>25000</v>
      </c>
    </row>
    <row r="67" spans="1:8">
      <c r="A67" s="75" t="s">
        <v>191</v>
      </c>
      <c r="B67" s="74" t="s">
        <v>139</v>
      </c>
      <c r="C67" s="74" t="s">
        <v>149</v>
      </c>
      <c r="D67" s="74" t="s">
        <v>157</v>
      </c>
      <c r="E67" s="74" t="s">
        <v>168</v>
      </c>
      <c r="F67" s="74">
        <v>77</v>
      </c>
      <c r="G67" s="74">
        <v>300</v>
      </c>
      <c r="H67" s="74">
        <v>23100</v>
      </c>
    </row>
    <row r="68" spans="1:8">
      <c r="A68" s="73">
        <v>43435</v>
      </c>
      <c r="B68" s="74" t="s">
        <v>139</v>
      </c>
      <c r="C68" s="74" t="s">
        <v>144</v>
      </c>
      <c r="D68" s="74" t="s">
        <v>163</v>
      </c>
      <c r="E68" s="74" t="s">
        <v>168</v>
      </c>
      <c r="F68" s="74">
        <v>139</v>
      </c>
      <c r="G68" s="74">
        <v>300</v>
      </c>
      <c r="H68" s="74">
        <v>41700</v>
      </c>
    </row>
    <row r="69" spans="1:8">
      <c r="A69" s="75" t="s">
        <v>192</v>
      </c>
      <c r="B69" s="74" t="s">
        <v>139</v>
      </c>
      <c r="C69" s="74" t="s">
        <v>149</v>
      </c>
      <c r="D69" s="74" t="s">
        <v>141</v>
      </c>
      <c r="E69" s="74" t="s">
        <v>142</v>
      </c>
      <c r="F69" s="74">
        <v>78</v>
      </c>
      <c r="G69" s="74">
        <v>1198</v>
      </c>
      <c r="H69" s="74">
        <v>93444</v>
      </c>
    </row>
    <row r="70" spans="1:8">
      <c r="A70" s="73">
        <v>43803</v>
      </c>
      <c r="B70" s="74" t="s">
        <v>143</v>
      </c>
      <c r="C70" s="74" t="s">
        <v>159</v>
      </c>
      <c r="D70" s="74" t="s">
        <v>147</v>
      </c>
      <c r="E70" s="74" t="s">
        <v>168</v>
      </c>
      <c r="F70" s="74">
        <v>17</v>
      </c>
      <c r="G70" s="74">
        <v>300</v>
      </c>
      <c r="H70" s="74">
        <v>5100</v>
      </c>
    </row>
    <row r="71" spans="1:8">
      <c r="A71" s="75" t="s">
        <v>193</v>
      </c>
      <c r="B71" s="74" t="s">
        <v>139</v>
      </c>
      <c r="C71" s="74" t="s">
        <v>144</v>
      </c>
      <c r="D71" s="74" t="s">
        <v>175</v>
      </c>
      <c r="E71" s="74" t="s">
        <v>170</v>
      </c>
      <c r="F71" s="74">
        <v>62</v>
      </c>
      <c r="G71" s="74">
        <v>58.5</v>
      </c>
      <c r="H71" s="74">
        <v>3627</v>
      </c>
    </row>
    <row r="72" spans="1:8">
      <c r="A72" s="73">
        <v>43499</v>
      </c>
      <c r="B72" s="74" t="s">
        <v>139</v>
      </c>
      <c r="C72" s="74" t="s">
        <v>149</v>
      </c>
      <c r="D72" s="74" t="s">
        <v>163</v>
      </c>
      <c r="E72" s="74" t="s">
        <v>151</v>
      </c>
      <c r="F72" s="74">
        <v>62</v>
      </c>
      <c r="G72" s="74">
        <v>225</v>
      </c>
      <c r="H72" s="74">
        <v>13950</v>
      </c>
    </row>
    <row r="73" spans="1:8">
      <c r="A73" s="73">
        <v>43559</v>
      </c>
      <c r="B73" s="74" t="s">
        <v>143</v>
      </c>
      <c r="C73" s="74" t="s">
        <v>144</v>
      </c>
      <c r="D73" s="74" t="s">
        <v>175</v>
      </c>
      <c r="E73" s="74" t="s">
        <v>151</v>
      </c>
      <c r="F73" s="74">
        <v>195</v>
      </c>
      <c r="G73" s="74">
        <v>225</v>
      </c>
      <c r="H73" s="74">
        <v>43875</v>
      </c>
    </row>
    <row r="74" spans="1:8">
      <c r="A74" s="75" t="s">
        <v>171</v>
      </c>
      <c r="B74" s="74" t="s">
        <v>139</v>
      </c>
      <c r="C74" s="74" t="s">
        <v>144</v>
      </c>
      <c r="D74" s="74" t="s">
        <v>141</v>
      </c>
      <c r="E74" s="74" t="s">
        <v>151</v>
      </c>
      <c r="F74" s="74">
        <v>80</v>
      </c>
      <c r="G74" s="74">
        <v>225</v>
      </c>
      <c r="H74" s="74">
        <v>18000</v>
      </c>
    </row>
    <row r="75" spans="1:8">
      <c r="A75" s="75" t="s">
        <v>194</v>
      </c>
      <c r="B75" s="74" t="s">
        <v>155</v>
      </c>
      <c r="C75" s="74" t="s">
        <v>140</v>
      </c>
      <c r="D75" s="74" t="s">
        <v>175</v>
      </c>
      <c r="E75" s="74" t="s">
        <v>151</v>
      </c>
      <c r="F75" s="74">
        <v>170</v>
      </c>
      <c r="G75" s="74">
        <v>225</v>
      </c>
      <c r="H75" s="74">
        <v>38250</v>
      </c>
    </row>
    <row r="76" spans="1:8">
      <c r="A76" s="75" t="s">
        <v>195</v>
      </c>
      <c r="B76" s="74" t="s">
        <v>155</v>
      </c>
      <c r="C76" s="74" t="s">
        <v>149</v>
      </c>
      <c r="D76" s="74" t="s">
        <v>163</v>
      </c>
      <c r="E76" s="74" t="s">
        <v>168</v>
      </c>
      <c r="F76" s="74">
        <v>151</v>
      </c>
      <c r="G76" s="74">
        <v>300</v>
      </c>
      <c r="H76" s="74">
        <v>45300</v>
      </c>
    </row>
    <row r="77" spans="1:8">
      <c r="A77" s="75" t="s">
        <v>196</v>
      </c>
      <c r="B77" s="74" t="s">
        <v>139</v>
      </c>
      <c r="C77" s="74" t="s">
        <v>149</v>
      </c>
      <c r="D77" s="74" t="s">
        <v>141</v>
      </c>
      <c r="E77" s="74" t="s">
        <v>168</v>
      </c>
      <c r="F77" s="74">
        <v>20</v>
      </c>
      <c r="G77" s="74">
        <v>300</v>
      </c>
      <c r="H77" s="74">
        <v>6000</v>
      </c>
    </row>
    <row r="78" spans="1:8">
      <c r="A78" s="75" t="s">
        <v>197</v>
      </c>
      <c r="B78" s="74" t="s">
        <v>139</v>
      </c>
      <c r="C78" s="74" t="s">
        <v>140</v>
      </c>
      <c r="D78" s="74" t="s">
        <v>160</v>
      </c>
      <c r="E78" s="74" t="s">
        <v>142</v>
      </c>
      <c r="F78" s="74">
        <v>134</v>
      </c>
      <c r="G78" s="74">
        <v>1198</v>
      </c>
      <c r="H78" s="74">
        <v>160532</v>
      </c>
    </row>
    <row r="79" spans="1:8">
      <c r="A79" s="73">
        <v>43201</v>
      </c>
      <c r="B79" s="74" t="s">
        <v>143</v>
      </c>
      <c r="C79" s="74" t="s">
        <v>149</v>
      </c>
      <c r="D79" s="74" t="s">
        <v>175</v>
      </c>
      <c r="E79" s="74" t="s">
        <v>168</v>
      </c>
      <c r="F79" s="74">
        <v>65</v>
      </c>
      <c r="G79" s="74">
        <v>300</v>
      </c>
      <c r="H79" s="74">
        <v>19500</v>
      </c>
    </row>
    <row r="80" spans="1:8">
      <c r="A80" s="73">
        <v>43140</v>
      </c>
      <c r="B80" s="74" t="s">
        <v>139</v>
      </c>
      <c r="C80" s="74" t="s">
        <v>140</v>
      </c>
      <c r="D80" s="74" t="s">
        <v>157</v>
      </c>
      <c r="E80" s="74" t="s">
        <v>142</v>
      </c>
      <c r="F80" s="74">
        <v>74</v>
      </c>
      <c r="G80" s="74">
        <v>1198</v>
      </c>
      <c r="H80" s="74">
        <v>88652</v>
      </c>
    </row>
    <row r="81" spans="1:8">
      <c r="A81" s="73">
        <v>43740</v>
      </c>
      <c r="B81" s="74" t="s">
        <v>143</v>
      </c>
      <c r="C81" s="74" t="s">
        <v>140</v>
      </c>
      <c r="D81" s="74" t="s">
        <v>175</v>
      </c>
      <c r="E81" s="74" t="s">
        <v>170</v>
      </c>
      <c r="F81" s="74">
        <v>58</v>
      </c>
      <c r="G81" s="74">
        <v>58.5</v>
      </c>
      <c r="H81" s="74">
        <v>3393</v>
      </c>
    </row>
    <row r="82" spans="1:8">
      <c r="A82" s="73">
        <v>43618</v>
      </c>
      <c r="B82" s="74" t="s">
        <v>155</v>
      </c>
      <c r="C82" s="74" t="s">
        <v>149</v>
      </c>
      <c r="D82" s="74" t="s">
        <v>160</v>
      </c>
      <c r="E82" s="74" t="s">
        <v>168</v>
      </c>
      <c r="F82" s="74">
        <v>12</v>
      </c>
      <c r="G82" s="74">
        <v>300</v>
      </c>
      <c r="H82" s="74">
        <v>3600</v>
      </c>
    </row>
    <row r="83" spans="1:8">
      <c r="A83" s="73">
        <v>43556</v>
      </c>
      <c r="B83" s="74" t="s">
        <v>155</v>
      </c>
      <c r="C83" s="74" t="s">
        <v>159</v>
      </c>
      <c r="D83" s="74" t="s">
        <v>145</v>
      </c>
      <c r="E83" s="74" t="s">
        <v>142</v>
      </c>
      <c r="F83" s="74">
        <v>85</v>
      </c>
      <c r="G83" s="74">
        <v>1198</v>
      </c>
      <c r="H83" s="74">
        <v>101830</v>
      </c>
    </row>
    <row r="84" spans="1:8">
      <c r="A84" s="75" t="s">
        <v>198</v>
      </c>
      <c r="B84" s="74" t="s">
        <v>155</v>
      </c>
      <c r="C84" s="74" t="s">
        <v>159</v>
      </c>
      <c r="D84" s="74" t="s">
        <v>167</v>
      </c>
      <c r="E84" s="74" t="s">
        <v>168</v>
      </c>
      <c r="F84" s="74">
        <v>53</v>
      </c>
      <c r="G84" s="74">
        <v>300</v>
      </c>
      <c r="H84" s="74">
        <v>15900</v>
      </c>
    </row>
    <row r="85" spans="1:8">
      <c r="A85" s="75" t="s">
        <v>199</v>
      </c>
      <c r="B85" s="74" t="s">
        <v>143</v>
      </c>
      <c r="C85" s="74" t="s">
        <v>149</v>
      </c>
      <c r="D85" s="74" t="s">
        <v>167</v>
      </c>
      <c r="E85" s="74" t="s">
        <v>142</v>
      </c>
      <c r="F85" s="74">
        <v>50</v>
      </c>
      <c r="G85" s="74">
        <v>1198</v>
      </c>
      <c r="H85" s="74">
        <v>59900</v>
      </c>
    </row>
    <row r="86" spans="1:8">
      <c r="A86" s="75" t="s">
        <v>200</v>
      </c>
      <c r="B86" s="74" t="s">
        <v>139</v>
      </c>
      <c r="C86" s="74" t="s">
        <v>149</v>
      </c>
      <c r="D86" s="74" t="s">
        <v>167</v>
      </c>
      <c r="E86" s="74" t="s">
        <v>151</v>
      </c>
      <c r="F86" s="74">
        <v>184</v>
      </c>
      <c r="G86" s="74">
        <v>225</v>
      </c>
      <c r="H86" s="74">
        <v>41400</v>
      </c>
    </row>
    <row r="87" spans="1:8">
      <c r="A87" s="73">
        <v>43231</v>
      </c>
      <c r="B87" s="74" t="s">
        <v>143</v>
      </c>
      <c r="C87" s="74" t="s">
        <v>159</v>
      </c>
      <c r="D87" s="74" t="s">
        <v>141</v>
      </c>
      <c r="E87" s="74" t="s">
        <v>146</v>
      </c>
      <c r="F87" s="74">
        <v>100</v>
      </c>
      <c r="G87" s="74">
        <v>500</v>
      </c>
      <c r="H87" s="74">
        <v>50000</v>
      </c>
    </row>
    <row r="88" spans="1:8">
      <c r="A88" s="75" t="s">
        <v>201</v>
      </c>
      <c r="B88" s="74" t="s">
        <v>143</v>
      </c>
      <c r="C88" s="74" t="s">
        <v>149</v>
      </c>
      <c r="D88" s="74" t="s">
        <v>150</v>
      </c>
      <c r="E88" s="74" t="s">
        <v>142</v>
      </c>
      <c r="F88" s="74">
        <v>31</v>
      </c>
      <c r="G88" s="74">
        <v>1198</v>
      </c>
      <c r="H88" s="74">
        <v>37138</v>
      </c>
    </row>
    <row r="89" spans="1:8">
      <c r="A89" s="75" t="s">
        <v>202</v>
      </c>
      <c r="B89" s="74" t="s">
        <v>155</v>
      </c>
      <c r="C89" s="74" t="s">
        <v>149</v>
      </c>
      <c r="D89" s="74" t="s">
        <v>165</v>
      </c>
      <c r="E89" s="74" t="s">
        <v>170</v>
      </c>
      <c r="F89" s="74">
        <v>18</v>
      </c>
      <c r="G89" s="74">
        <v>58.5</v>
      </c>
      <c r="H89" s="74">
        <v>1053</v>
      </c>
    </row>
    <row r="90" spans="1:8">
      <c r="A90" s="75" t="s">
        <v>197</v>
      </c>
      <c r="B90" s="74" t="s">
        <v>139</v>
      </c>
      <c r="C90" s="74" t="s">
        <v>144</v>
      </c>
      <c r="D90" s="74" t="s">
        <v>153</v>
      </c>
      <c r="E90" s="74" t="s">
        <v>151</v>
      </c>
      <c r="F90" s="74">
        <v>133</v>
      </c>
      <c r="G90" s="74">
        <v>225</v>
      </c>
      <c r="H90" s="74">
        <v>29925</v>
      </c>
    </row>
    <row r="91" spans="1:8">
      <c r="A91" s="73">
        <v>43291</v>
      </c>
      <c r="B91" s="74" t="s">
        <v>143</v>
      </c>
      <c r="C91" s="74" t="s">
        <v>159</v>
      </c>
      <c r="D91" s="74" t="s">
        <v>141</v>
      </c>
      <c r="E91" s="74" t="s">
        <v>151</v>
      </c>
      <c r="F91" s="74">
        <v>97</v>
      </c>
      <c r="G91" s="74">
        <v>225</v>
      </c>
      <c r="H91" s="74">
        <v>21825</v>
      </c>
    </row>
    <row r="94" spans="1:8">
      <c r="A94" s="72"/>
      <c r="B94" s="72"/>
      <c r="C94" s="72"/>
      <c r="D94" s="72"/>
      <c r="E94" s="72"/>
      <c r="F94" s="72"/>
      <c r="G94" s="72"/>
      <c r="H94" s="72"/>
    </row>
    <row r="95" spans="1:8">
      <c r="A95" s="94" t="s">
        <v>129</v>
      </c>
      <c r="B95" s="94"/>
      <c r="C95" s="94"/>
      <c r="D95" s="94"/>
      <c r="E95" s="94"/>
      <c r="F95" s="94"/>
      <c r="G95" s="94"/>
      <c r="H95" s="72"/>
    </row>
    <row r="97" spans="1:8">
      <c r="A97" s="102" t="s">
        <v>204</v>
      </c>
      <c r="B97" s="102"/>
      <c r="C97" s="102"/>
      <c r="D97" s="102"/>
    </row>
    <row r="99" spans="1:8">
      <c r="A99" s="76" t="s">
        <v>133</v>
      </c>
    </row>
    <row r="100" spans="1:8">
      <c r="A100" s="74" t="str">
        <f>"=Alexander"</f>
        <v>=Alexander</v>
      </c>
      <c r="C100" s="104" t="s">
        <v>206</v>
      </c>
      <c r="D100" s="104"/>
      <c r="E100" s="104"/>
    </row>
    <row r="102" spans="1:8">
      <c r="A102" s="76" t="s">
        <v>130</v>
      </c>
      <c r="B102" s="76" t="s">
        <v>131</v>
      </c>
      <c r="C102" s="76" t="s">
        <v>132</v>
      </c>
      <c r="D102" s="76" t="s">
        <v>133</v>
      </c>
      <c r="E102" s="76" t="s">
        <v>134</v>
      </c>
      <c r="F102" s="76" t="s">
        <v>135</v>
      </c>
      <c r="G102" s="76" t="s">
        <v>136</v>
      </c>
      <c r="H102" s="76" t="s">
        <v>137</v>
      </c>
    </row>
    <row r="103" spans="1:8">
      <c r="A103" s="73">
        <v>43252</v>
      </c>
      <c r="B103" s="74" t="s">
        <v>139</v>
      </c>
      <c r="C103" s="74" t="s">
        <v>140</v>
      </c>
      <c r="D103" s="74" t="s">
        <v>141</v>
      </c>
      <c r="E103" s="74" t="s">
        <v>142</v>
      </c>
      <c r="F103" s="74">
        <v>95</v>
      </c>
      <c r="G103" s="74">
        <v>1198</v>
      </c>
      <c r="H103" s="74">
        <v>113810</v>
      </c>
    </row>
    <row r="104" spans="1:8">
      <c r="A104" s="75" t="s">
        <v>154</v>
      </c>
      <c r="B104" s="74" t="s">
        <v>155</v>
      </c>
      <c r="C104" s="74" t="s">
        <v>140</v>
      </c>
      <c r="D104" s="74" t="s">
        <v>141</v>
      </c>
      <c r="E104" s="74" t="s">
        <v>146</v>
      </c>
      <c r="F104" s="74">
        <v>180</v>
      </c>
      <c r="G104" s="74">
        <v>500</v>
      </c>
      <c r="H104" s="74">
        <v>90000</v>
      </c>
    </row>
    <row r="105" spans="1:8">
      <c r="A105" s="75" t="s">
        <v>161</v>
      </c>
      <c r="B105" s="74" t="s">
        <v>139</v>
      </c>
      <c r="C105" s="74" t="s">
        <v>140</v>
      </c>
      <c r="D105" s="74" t="s">
        <v>141</v>
      </c>
      <c r="E105" s="74" t="s">
        <v>151</v>
      </c>
      <c r="F105" s="74">
        <v>45</v>
      </c>
      <c r="G105" s="74">
        <v>225</v>
      </c>
      <c r="H105" s="74">
        <v>10125</v>
      </c>
    </row>
    <row r="106" spans="1:8">
      <c r="A106" s="75" t="s">
        <v>166</v>
      </c>
      <c r="B106" s="74" t="s">
        <v>139</v>
      </c>
      <c r="C106" s="74" t="s">
        <v>140</v>
      </c>
      <c r="D106" s="74" t="s">
        <v>141</v>
      </c>
      <c r="E106" s="74" t="s">
        <v>142</v>
      </c>
      <c r="F106" s="74">
        <v>77</v>
      </c>
      <c r="G106" s="74">
        <v>1198</v>
      </c>
      <c r="H106" s="74">
        <v>92246</v>
      </c>
    </row>
    <row r="107" spans="1:8">
      <c r="A107" s="75" t="s">
        <v>169</v>
      </c>
      <c r="B107" s="74" t="s">
        <v>155</v>
      </c>
      <c r="C107" s="74" t="s">
        <v>140</v>
      </c>
      <c r="D107" s="74" t="s">
        <v>141</v>
      </c>
      <c r="E107" s="74" t="s">
        <v>170</v>
      </c>
      <c r="F107" s="74">
        <v>114</v>
      </c>
      <c r="G107" s="74">
        <v>58.5</v>
      </c>
      <c r="H107" s="74">
        <v>6670</v>
      </c>
    </row>
    <row r="108" spans="1:8">
      <c r="A108" s="73">
        <v>43230</v>
      </c>
      <c r="B108" s="74" t="s">
        <v>139</v>
      </c>
      <c r="C108" s="74" t="s">
        <v>140</v>
      </c>
      <c r="D108" s="74" t="s">
        <v>141</v>
      </c>
      <c r="E108" s="74" t="s">
        <v>151</v>
      </c>
      <c r="F108" s="74">
        <v>94</v>
      </c>
      <c r="G108" s="74">
        <v>225</v>
      </c>
      <c r="H108" s="74">
        <v>21150</v>
      </c>
    </row>
    <row r="109" spans="1:8">
      <c r="A109" s="73">
        <v>43740</v>
      </c>
      <c r="B109" s="74" t="s">
        <v>143</v>
      </c>
      <c r="C109" s="74" t="s">
        <v>140</v>
      </c>
      <c r="D109" s="74" t="s">
        <v>141</v>
      </c>
      <c r="E109" s="74" t="s">
        <v>142</v>
      </c>
      <c r="F109" s="74">
        <v>45</v>
      </c>
      <c r="G109" s="74">
        <v>1198</v>
      </c>
      <c r="H109" s="74">
        <v>53910</v>
      </c>
    </row>
    <row r="110" spans="1:8">
      <c r="A110" s="73">
        <v>43289</v>
      </c>
      <c r="B110" s="74" t="s">
        <v>139</v>
      </c>
      <c r="C110" s="74" t="s">
        <v>144</v>
      </c>
      <c r="D110" s="74" t="s">
        <v>141</v>
      </c>
      <c r="E110" s="74" t="s">
        <v>146</v>
      </c>
      <c r="F110" s="74">
        <v>96</v>
      </c>
      <c r="G110" s="74">
        <v>500</v>
      </c>
      <c r="H110" s="74">
        <v>48000</v>
      </c>
    </row>
    <row r="111" spans="1:8">
      <c r="A111" s="75" t="s">
        <v>179</v>
      </c>
      <c r="B111" s="74" t="s">
        <v>143</v>
      </c>
      <c r="C111" s="74" t="s">
        <v>144</v>
      </c>
      <c r="D111" s="74" t="s">
        <v>141</v>
      </c>
      <c r="E111" s="74" t="s">
        <v>170</v>
      </c>
      <c r="F111" s="74">
        <v>73</v>
      </c>
      <c r="G111" s="74">
        <v>58.5</v>
      </c>
      <c r="H111" s="74">
        <v>4270.5</v>
      </c>
    </row>
    <row r="112" spans="1:8">
      <c r="A112" s="73">
        <v>43742</v>
      </c>
      <c r="B112" s="74" t="s">
        <v>139</v>
      </c>
      <c r="C112" s="74" t="s">
        <v>140</v>
      </c>
      <c r="D112" s="74" t="s">
        <v>141</v>
      </c>
      <c r="E112" s="74" t="s">
        <v>170</v>
      </c>
      <c r="F112" s="74">
        <v>121</v>
      </c>
      <c r="G112" s="74">
        <v>58.5</v>
      </c>
      <c r="H112" s="74">
        <v>7078.5</v>
      </c>
    </row>
    <row r="113" spans="1:8">
      <c r="A113" s="75" t="s">
        <v>192</v>
      </c>
      <c r="B113" s="74" t="s">
        <v>139</v>
      </c>
      <c r="C113" s="74" t="s">
        <v>149</v>
      </c>
      <c r="D113" s="74" t="s">
        <v>141</v>
      </c>
      <c r="E113" s="74" t="s">
        <v>142</v>
      </c>
      <c r="F113" s="74">
        <v>78</v>
      </c>
      <c r="G113" s="74">
        <v>1198</v>
      </c>
      <c r="H113" s="74">
        <v>93444</v>
      </c>
    </row>
    <row r="114" spans="1:8">
      <c r="A114" s="75" t="s">
        <v>171</v>
      </c>
      <c r="B114" s="74" t="s">
        <v>139</v>
      </c>
      <c r="C114" s="74" t="s">
        <v>144</v>
      </c>
      <c r="D114" s="74" t="s">
        <v>141</v>
      </c>
      <c r="E114" s="74" t="s">
        <v>151</v>
      </c>
      <c r="F114" s="74">
        <v>80</v>
      </c>
      <c r="G114" s="74">
        <v>225</v>
      </c>
      <c r="H114" s="74">
        <v>18000</v>
      </c>
    </row>
    <row r="115" spans="1:8">
      <c r="A115" s="75" t="s">
        <v>196</v>
      </c>
      <c r="B115" s="74" t="s">
        <v>139</v>
      </c>
      <c r="C115" s="74" t="s">
        <v>149</v>
      </c>
      <c r="D115" s="74" t="s">
        <v>141</v>
      </c>
      <c r="E115" s="74" t="s">
        <v>168</v>
      </c>
      <c r="F115" s="74">
        <v>20</v>
      </c>
      <c r="G115" s="74">
        <v>300</v>
      </c>
      <c r="H115" s="74">
        <v>6000</v>
      </c>
    </row>
    <row r="116" spans="1:8">
      <c r="A116" s="73">
        <v>43231</v>
      </c>
      <c r="B116" s="74" t="s">
        <v>143</v>
      </c>
      <c r="C116" s="74" t="s">
        <v>159</v>
      </c>
      <c r="D116" s="74" t="s">
        <v>141</v>
      </c>
      <c r="E116" s="74" t="s">
        <v>146</v>
      </c>
      <c r="F116" s="74">
        <v>100</v>
      </c>
      <c r="G116" s="74">
        <v>500</v>
      </c>
      <c r="H116" s="74">
        <v>50000</v>
      </c>
    </row>
    <row r="117" spans="1:8">
      <c r="A117" s="73">
        <v>43291</v>
      </c>
      <c r="B117" s="74" t="s">
        <v>143</v>
      </c>
      <c r="C117" s="74" t="s">
        <v>159</v>
      </c>
      <c r="D117" s="74" t="s">
        <v>141</v>
      </c>
      <c r="E117" s="74" t="s">
        <v>151</v>
      </c>
      <c r="F117" s="74">
        <v>97</v>
      </c>
      <c r="G117" s="74">
        <v>225</v>
      </c>
      <c r="H117" s="74">
        <v>21825</v>
      </c>
    </row>
    <row r="118" spans="1:8">
      <c r="A118" s="79"/>
      <c r="B118" s="72"/>
      <c r="C118" s="72"/>
      <c r="D118" s="72"/>
      <c r="E118" s="72"/>
      <c r="F118" s="72"/>
      <c r="G118" s="72"/>
      <c r="H118" s="72"/>
    </row>
    <row r="119" spans="1:8">
      <c r="A119" s="79"/>
      <c r="B119" s="72"/>
      <c r="C119" s="72"/>
      <c r="D119" s="72"/>
      <c r="E119" s="72"/>
      <c r="F119" s="72"/>
      <c r="G119" s="72"/>
      <c r="H119" s="72"/>
    </row>
    <row r="120" spans="1:8">
      <c r="A120" s="94" t="s">
        <v>208</v>
      </c>
      <c r="B120" s="94"/>
      <c r="C120" s="94"/>
      <c r="D120" s="94"/>
      <c r="E120" s="94"/>
      <c r="F120" s="94"/>
      <c r="G120" s="94"/>
      <c r="H120" s="94"/>
    </row>
    <row r="121" spans="1:8">
      <c r="A121" s="79"/>
      <c r="B121" s="72"/>
      <c r="C121" s="72"/>
      <c r="D121" s="72"/>
      <c r="E121" s="72"/>
      <c r="F121" s="72"/>
      <c r="G121" s="72"/>
      <c r="H121" s="72"/>
    </row>
    <row r="122" spans="1:8">
      <c r="A122" s="88" t="s">
        <v>207</v>
      </c>
      <c r="B122" s="89"/>
      <c r="C122" s="89"/>
      <c r="D122" s="89"/>
      <c r="E122" s="89"/>
      <c r="F122" s="89"/>
      <c r="G122" s="72"/>
      <c r="H122" s="72"/>
    </row>
    <row r="123" spans="1:8">
      <c r="E123" s="72"/>
      <c r="F123" s="72"/>
      <c r="G123" s="72"/>
      <c r="H123" s="72"/>
    </row>
    <row r="124" spans="1:8">
      <c r="A124" s="76" t="s">
        <v>133</v>
      </c>
      <c r="B124" s="76" t="s">
        <v>134</v>
      </c>
      <c r="C124" s="76" t="s">
        <v>135</v>
      </c>
      <c r="E124" s="72"/>
      <c r="F124" s="72"/>
      <c r="G124" s="72"/>
      <c r="H124" s="72"/>
    </row>
    <row r="125" spans="1:8">
      <c r="A125" s="74" t="str">
        <f>"=Alexander"</f>
        <v>=Alexander</v>
      </c>
      <c r="B125" s="74" t="str">
        <f>"=Television"</f>
        <v>=Television</v>
      </c>
      <c r="C125" s="74" t="str">
        <f>"&gt;30"</f>
        <v>&gt;30</v>
      </c>
      <c r="E125" s="99" t="s">
        <v>209</v>
      </c>
      <c r="F125" s="99"/>
      <c r="H125" s="72"/>
    </row>
    <row r="126" spans="1:8">
      <c r="A126" s="79"/>
      <c r="B126" s="72"/>
      <c r="C126" s="72"/>
      <c r="D126" s="72"/>
      <c r="E126" s="72"/>
      <c r="F126" s="72"/>
      <c r="G126" s="72"/>
      <c r="H126" s="72"/>
    </row>
    <row r="127" spans="1:8">
      <c r="A127" s="78"/>
      <c r="B127" s="72"/>
      <c r="C127" s="72"/>
      <c r="D127" s="72"/>
      <c r="E127" s="72"/>
      <c r="F127" s="72"/>
      <c r="G127" s="72"/>
      <c r="H127" s="72"/>
    </row>
    <row r="128" spans="1:8">
      <c r="A128" s="76" t="s">
        <v>130</v>
      </c>
      <c r="B128" s="76" t="s">
        <v>131</v>
      </c>
      <c r="C128" s="76" t="s">
        <v>132</v>
      </c>
      <c r="D128" s="76" t="s">
        <v>133</v>
      </c>
      <c r="E128" s="76" t="s">
        <v>134</v>
      </c>
      <c r="F128" s="76" t="s">
        <v>135</v>
      </c>
      <c r="G128" s="76" t="s">
        <v>136</v>
      </c>
      <c r="H128" s="76" t="s">
        <v>137</v>
      </c>
    </row>
    <row r="129" spans="1:8">
      <c r="A129" s="73">
        <v>43252</v>
      </c>
      <c r="B129" s="74" t="s">
        <v>139</v>
      </c>
      <c r="C129" s="74" t="s">
        <v>140</v>
      </c>
      <c r="D129" s="74" t="s">
        <v>141</v>
      </c>
      <c r="E129" s="74" t="s">
        <v>142</v>
      </c>
      <c r="F129" s="74">
        <v>95</v>
      </c>
      <c r="G129" s="74">
        <v>1198</v>
      </c>
      <c r="H129" s="74">
        <v>113810</v>
      </c>
    </row>
    <row r="130" spans="1:8">
      <c r="A130" s="75" t="s">
        <v>166</v>
      </c>
      <c r="B130" s="74" t="s">
        <v>139</v>
      </c>
      <c r="C130" s="74" t="s">
        <v>140</v>
      </c>
      <c r="D130" s="74" t="s">
        <v>141</v>
      </c>
      <c r="E130" s="74" t="s">
        <v>142</v>
      </c>
      <c r="F130" s="74">
        <v>77</v>
      </c>
      <c r="G130" s="74">
        <v>1198</v>
      </c>
      <c r="H130" s="74">
        <v>92246</v>
      </c>
    </row>
    <row r="131" spans="1:8">
      <c r="A131" s="73">
        <v>43740</v>
      </c>
      <c r="B131" s="74" t="s">
        <v>143</v>
      </c>
      <c r="C131" s="74" t="s">
        <v>140</v>
      </c>
      <c r="D131" s="74" t="s">
        <v>141</v>
      </c>
      <c r="E131" s="74" t="s">
        <v>142</v>
      </c>
      <c r="F131" s="74">
        <v>45</v>
      </c>
      <c r="G131" s="74">
        <v>1198</v>
      </c>
      <c r="H131" s="74">
        <v>53910</v>
      </c>
    </row>
    <row r="132" spans="1:8">
      <c r="A132" s="75" t="s">
        <v>192</v>
      </c>
      <c r="B132" s="74" t="s">
        <v>139</v>
      </c>
      <c r="C132" s="74" t="s">
        <v>149</v>
      </c>
      <c r="D132" s="74" t="s">
        <v>141</v>
      </c>
      <c r="E132" s="74" t="s">
        <v>142</v>
      </c>
      <c r="F132" s="74">
        <v>78</v>
      </c>
      <c r="G132" s="74">
        <v>1198</v>
      </c>
      <c r="H132" s="74">
        <v>93444</v>
      </c>
    </row>
    <row r="134" spans="1:8">
      <c r="A134" s="79"/>
      <c r="B134" s="72"/>
      <c r="C134" s="72"/>
      <c r="D134" s="72"/>
      <c r="E134" s="72"/>
      <c r="F134" s="72"/>
      <c r="G134" s="72"/>
      <c r="H134" s="72"/>
    </row>
    <row r="135" spans="1:8">
      <c r="A135" s="78"/>
      <c r="B135" s="72"/>
      <c r="C135" s="72"/>
      <c r="D135" s="72"/>
      <c r="E135" s="72"/>
      <c r="F135" s="72"/>
      <c r="G135" s="72"/>
      <c r="H135" s="72"/>
    </row>
    <row r="136" spans="1:8">
      <c r="A136" s="94" t="s">
        <v>210</v>
      </c>
      <c r="B136" s="94"/>
      <c r="C136" s="94"/>
      <c r="D136" s="94"/>
      <c r="E136" s="94"/>
      <c r="F136" s="94"/>
      <c r="G136" s="94"/>
      <c r="H136" s="94"/>
    </row>
    <row r="137" spans="1:8">
      <c r="A137" s="79"/>
      <c r="B137" s="72"/>
      <c r="C137" s="72"/>
      <c r="D137" s="72"/>
      <c r="E137" s="72"/>
      <c r="F137" s="72"/>
      <c r="G137" s="72"/>
      <c r="H137" s="72"/>
    </row>
    <row r="138" spans="1:8">
      <c r="A138" s="79"/>
      <c r="B138" s="72"/>
      <c r="C138" s="72"/>
      <c r="D138" s="72"/>
      <c r="E138" s="72"/>
      <c r="F138" s="72"/>
      <c r="G138" s="72"/>
      <c r="H138" s="72"/>
    </row>
    <row r="139" spans="1:8">
      <c r="A139" s="88" t="s">
        <v>207</v>
      </c>
      <c r="B139" s="89"/>
      <c r="C139" s="89"/>
      <c r="D139" s="89"/>
      <c r="E139" s="89"/>
      <c r="F139" s="89"/>
      <c r="G139" s="77" t="s">
        <v>211</v>
      </c>
      <c r="H139" s="72"/>
    </row>
    <row r="140" spans="1:8">
      <c r="E140" s="72"/>
      <c r="F140" s="72"/>
      <c r="G140" s="72"/>
      <c r="H140" s="72"/>
    </row>
    <row r="141" spans="1:8">
      <c r="A141" s="76" t="s">
        <v>133</v>
      </c>
      <c r="B141" s="80" t="s">
        <v>134</v>
      </c>
      <c r="C141" s="77"/>
      <c r="E141" s="72"/>
      <c r="F141" s="72"/>
      <c r="G141" s="72"/>
      <c r="H141" s="72"/>
    </row>
    <row r="142" spans="1:8">
      <c r="A142" s="74" t="str">
        <f>"=Alexander"</f>
        <v>=Alexander</v>
      </c>
      <c r="B142" s="74" t="str">
        <f>"=Television"</f>
        <v>=Television</v>
      </c>
      <c r="C142" s="72"/>
      <c r="E142" s="99"/>
      <c r="F142" s="99"/>
      <c r="G142" s="72"/>
      <c r="H142" s="72"/>
    </row>
    <row r="143" spans="1:8">
      <c r="A143" s="74" t="str">
        <f>"=Alexander"</f>
        <v>=Alexander</v>
      </c>
      <c r="B143" s="74" t="str">
        <f>"=Video Games"</f>
        <v>=Video Games</v>
      </c>
      <c r="C143" s="72"/>
      <c r="D143" s="72"/>
      <c r="E143" s="72"/>
      <c r="F143" s="72"/>
      <c r="G143" s="72"/>
      <c r="H143" s="72"/>
    </row>
    <row r="144" spans="1:8">
      <c r="A144" s="78"/>
      <c r="B144" s="72"/>
      <c r="C144" s="72"/>
      <c r="D144" s="72"/>
      <c r="E144" s="72"/>
      <c r="F144" s="72"/>
      <c r="G144" s="72"/>
      <c r="H144" s="72"/>
    </row>
    <row r="145" spans="1:9">
      <c r="A145" s="76" t="s">
        <v>130</v>
      </c>
      <c r="B145" s="76" t="s">
        <v>131</v>
      </c>
      <c r="C145" s="76" t="s">
        <v>132</v>
      </c>
      <c r="D145" s="76" t="s">
        <v>133</v>
      </c>
      <c r="E145" s="76" t="s">
        <v>134</v>
      </c>
      <c r="F145" s="76" t="s">
        <v>135</v>
      </c>
      <c r="G145" s="76" t="s">
        <v>136</v>
      </c>
      <c r="H145" s="76" t="s">
        <v>137</v>
      </c>
    </row>
    <row r="146" spans="1:9">
      <c r="A146" s="73">
        <v>43252</v>
      </c>
      <c r="B146" s="74" t="s">
        <v>139</v>
      </c>
      <c r="C146" s="74" t="s">
        <v>140</v>
      </c>
      <c r="D146" s="74" t="s">
        <v>141</v>
      </c>
      <c r="E146" s="74" t="s">
        <v>142</v>
      </c>
      <c r="F146" s="74">
        <v>95</v>
      </c>
      <c r="G146" s="74">
        <v>1198</v>
      </c>
      <c r="H146" s="74">
        <v>113810</v>
      </c>
    </row>
    <row r="147" spans="1:9">
      <c r="A147" s="75" t="s">
        <v>166</v>
      </c>
      <c r="B147" s="74" t="s">
        <v>139</v>
      </c>
      <c r="C147" s="74" t="s">
        <v>140</v>
      </c>
      <c r="D147" s="74" t="s">
        <v>141</v>
      </c>
      <c r="E147" s="74" t="s">
        <v>142</v>
      </c>
      <c r="F147" s="74">
        <v>77</v>
      </c>
      <c r="G147" s="74">
        <v>1198</v>
      </c>
      <c r="H147" s="74">
        <v>92246</v>
      </c>
    </row>
    <row r="148" spans="1:9">
      <c r="A148" s="75" t="s">
        <v>169</v>
      </c>
      <c r="B148" s="74" t="s">
        <v>155</v>
      </c>
      <c r="C148" s="74" t="s">
        <v>140</v>
      </c>
      <c r="D148" s="74" t="s">
        <v>141</v>
      </c>
      <c r="E148" s="74" t="s">
        <v>170</v>
      </c>
      <c r="F148" s="74">
        <v>114</v>
      </c>
      <c r="G148" s="74">
        <v>58.5</v>
      </c>
      <c r="H148" s="74">
        <v>6670</v>
      </c>
    </row>
    <row r="149" spans="1:9">
      <c r="A149" s="73">
        <v>43740</v>
      </c>
      <c r="B149" s="74" t="s">
        <v>143</v>
      </c>
      <c r="C149" s="74" t="s">
        <v>140</v>
      </c>
      <c r="D149" s="74" t="s">
        <v>141</v>
      </c>
      <c r="E149" s="74" t="s">
        <v>142</v>
      </c>
      <c r="F149" s="74">
        <v>45</v>
      </c>
      <c r="G149" s="74">
        <v>1198</v>
      </c>
      <c r="H149" s="74">
        <v>53910</v>
      </c>
    </row>
    <row r="150" spans="1:9">
      <c r="A150" s="75" t="s">
        <v>179</v>
      </c>
      <c r="B150" s="74" t="s">
        <v>143</v>
      </c>
      <c r="C150" s="74" t="s">
        <v>144</v>
      </c>
      <c r="D150" s="74" t="s">
        <v>141</v>
      </c>
      <c r="E150" s="74" t="s">
        <v>170</v>
      </c>
      <c r="F150" s="74">
        <v>73</v>
      </c>
      <c r="G150" s="74">
        <v>58.5</v>
      </c>
      <c r="H150" s="74">
        <v>4270.5</v>
      </c>
    </row>
    <row r="151" spans="1:9">
      <c r="A151" s="73">
        <v>43742</v>
      </c>
      <c r="B151" s="74" t="s">
        <v>139</v>
      </c>
      <c r="C151" s="74" t="s">
        <v>140</v>
      </c>
      <c r="D151" s="74" t="s">
        <v>141</v>
      </c>
      <c r="E151" s="74" t="s">
        <v>170</v>
      </c>
      <c r="F151" s="74">
        <v>121</v>
      </c>
      <c r="G151" s="74">
        <v>58.5</v>
      </c>
      <c r="H151" s="74">
        <v>7078.5</v>
      </c>
    </row>
    <row r="152" spans="1:9">
      <c r="A152" s="75" t="s">
        <v>192</v>
      </c>
      <c r="B152" s="74" t="s">
        <v>139</v>
      </c>
      <c r="C152" s="74" t="s">
        <v>149</v>
      </c>
      <c r="D152" s="74" t="s">
        <v>141</v>
      </c>
      <c r="E152" s="74" t="s">
        <v>142</v>
      </c>
      <c r="F152" s="74">
        <v>78</v>
      </c>
      <c r="G152" s="74">
        <v>1198</v>
      </c>
      <c r="H152" s="74">
        <v>93444</v>
      </c>
    </row>
    <row r="153" spans="1:9">
      <c r="A153" s="79"/>
      <c r="B153" s="72"/>
      <c r="C153" s="72"/>
      <c r="D153" s="72"/>
      <c r="E153" s="72"/>
      <c r="F153" s="72"/>
      <c r="G153" s="72"/>
      <c r="H153" s="72"/>
    </row>
    <row r="154" spans="1:9">
      <c r="A154" s="79"/>
      <c r="B154" s="72"/>
      <c r="C154" s="72"/>
      <c r="D154" s="72"/>
      <c r="E154" s="72"/>
      <c r="F154" s="72"/>
      <c r="G154" s="72"/>
      <c r="H154" s="72"/>
    </row>
    <row r="155" spans="1:9">
      <c r="A155" s="94" t="s">
        <v>212</v>
      </c>
      <c r="B155" s="94"/>
      <c r="C155" s="94"/>
      <c r="D155" s="94"/>
      <c r="E155" s="94"/>
      <c r="F155" s="94"/>
      <c r="G155" s="94"/>
      <c r="H155" s="94"/>
    </row>
    <row r="156" spans="1:9">
      <c r="A156" s="79"/>
      <c r="B156" s="72"/>
      <c r="C156" s="72"/>
      <c r="D156" s="72"/>
      <c r="E156" s="72"/>
      <c r="F156" s="72"/>
      <c r="G156" s="72"/>
      <c r="H156" s="72"/>
    </row>
    <row r="157" spans="1:9">
      <c r="A157" s="79"/>
      <c r="B157" s="72"/>
      <c r="C157" s="72"/>
      <c r="D157" s="72"/>
      <c r="E157" s="72"/>
      <c r="F157" s="72"/>
      <c r="G157" s="72"/>
      <c r="H157" s="72"/>
    </row>
    <row r="158" spans="1:9">
      <c r="A158" s="88" t="s">
        <v>207</v>
      </c>
      <c r="B158" s="89"/>
      <c r="C158" s="89"/>
      <c r="D158" s="89"/>
      <c r="E158" s="89"/>
      <c r="F158" s="89"/>
      <c r="H158" s="100" t="s">
        <v>213</v>
      </c>
      <c r="I158" s="100"/>
    </row>
    <row r="159" spans="1:9">
      <c r="E159" s="72"/>
      <c r="F159" s="72"/>
      <c r="G159" s="72"/>
      <c r="H159" s="72"/>
    </row>
    <row r="160" spans="1:9">
      <c r="A160" s="76" t="s">
        <v>137</v>
      </c>
      <c r="B160" s="76" t="s">
        <v>137</v>
      </c>
      <c r="C160" s="77"/>
      <c r="E160" s="72"/>
      <c r="F160" s="72"/>
      <c r="G160" s="72"/>
      <c r="H160" s="72"/>
    </row>
    <row r="161" spans="1:8">
      <c r="A161" s="74" t="str">
        <f>"&gt;=20000"</f>
        <v>&gt;=20000</v>
      </c>
      <c r="B161" s="74" t="str">
        <f>"&lt;= 90000"</f>
        <v>&lt;= 90000</v>
      </c>
      <c r="C161" s="72"/>
      <c r="E161" s="99"/>
      <c r="F161" s="99"/>
      <c r="G161" s="72"/>
      <c r="H161" s="72"/>
    </row>
    <row r="162" spans="1:8">
      <c r="B162" s="72"/>
      <c r="C162" s="72"/>
      <c r="D162" s="72"/>
      <c r="E162" s="72"/>
      <c r="F162" s="72"/>
      <c r="G162" s="72"/>
      <c r="H162" s="72"/>
    </row>
    <row r="163" spans="1:8">
      <c r="A163" s="76" t="s">
        <v>130</v>
      </c>
      <c r="B163" s="76" t="s">
        <v>131</v>
      </c>
      <c r="C163" s="76" t="s">
        <v>132</v>
      </c>
      <c r="D163" s="76" t="s">
        <v>133</v>
      </c>
      <c r="E163" s="76" t="s">
        <v>134</v>
      </c>
      <c r="F163" s="76" t="s">
        <v>135</v>
      </c>
      <c r="G163" s="76" t="s">
        <v>136</v>
      </c>
      <c r="H163" s="76" t="s">
        <v>137</v>
      </c>
    </row>
    <row r="164" spans="1:8">
      <c r="A164" s="75" t="s">
        <v>138</v>
      </c>
      <c r="B164" s="74" t="s">
        <v>143</v>
      </c>
      <c r="C164" s="74" t="s">
        <v>144</v>
      </c>
      <c r="D164" s="74" t="s">
        <v>145</v>
      </c>
      <c r="E164" s="74" t="s">
        <v>146</v>
      </c>
      <c r="F164" s="74">
        <v>50</v>
      </c>
      <c r="G164" s="74">
        <v>500</v>
      </c>
      <c r="H164" s="74">
        <v>25000</v>
      </c>
    </row>
    <row r="165" spans="1:8">
      <c r="A165" s="75" t="s">
        <v>152</v>
      </c>
      <c r="B165" s="74" t="s">
        <v>139</v>
      </c>
      <c r="C165" s="74" t="s">
        <v>144</v>
      </c>
      <c r="D165" s="74" t="s">
        <v>153</v>
      </c>
      <c r="E165" s="74" t="s">
        <v>142</v>
      </c>
      <c r="F165" s="74">
        <v>57</v>
      </c>
      <c r="G165" s="74">
        <v>1198</v>
      </c>
      <c r="H165" s="74">
        <v>68286</v>
      </c>
    </row>
    <row r="166" spans="1:8">
      <c r="A166" s="75" t="s">
        <v>154</v>
      </c>
      <c r="B166" s="74" t="s">
        <v>155</v>
      </c>
      <c r="C166" s="74" t="s">
        <v>140</v>
      </c>
      <c r="D166" s="74" t="s">
        <v>141</v>
      </c>
      <c r="E166" s="74" t="s">
        <v>146</v>
      </c>
      <c r="F166" s="74">
        <v>180</v>
      </c>
      <c r="G166" s="74">
        <v>500</v>
      </c>
      <c r="H166" s="74">
        <v>90000</v>
      </c>
    </row>
    <row r="167" spans="1:8">
      <c r="A167" s="73">
        <v>43225</v>
      </c>
      <c r="B167" s="74" t="s">
        <v>143</v>
      </c>
      <c r="C167" s="74" t="s">
        <v>144</v>
      </c>
      <c r="D167" s="74" t="s">
        <v>147</v>
      </c>
      <c r="E167" s="74" t="s">
        <v>142</v>
      </c>
      <c r="F167" s="74">
        <v>69</v>
      </c>
      <c r="G167" s="74">
        <v>1198</v>
      </c>
      <c r="H167" s="74">
        <v>82762</v>
      </c>
    </row>
    <row r="168" spans="1:8">
      <c r="A168" s="75" t="s">
        <v>158</v>
      </c>
      <c r="B168" s="74" t="s">
        <v>143</v>
      </c>
      <c r="C168" s="74" t="s">
        <v>159</v>
      </c>
      <c r="D168" s="74" t="s">
        <v>160</v>
      </c>
      <c r="E168" s="74" t="s">
        <v>142</v>
      </c>
      <c r="F168" s="74">
        <v>31</v>
      </c>
      <c r="G168" s="74">
        <v>1198</v>
      </c>
      <c r="H168" s="74">
        <v>37138</v>
      </c>
    </row>
    <row r="169" spans="1:8">
      <c r="A169" s="73">
        <v>43441</v>
      </c>
      <c r="B169" s="74" t="s">
        <v>139</v>
      </c>
      <c r="C169" s="74" t="s">
        <v>140</v>
      </c>
      <c r="D169" s="74" t="s">
        <v>163</v>
      </c>
      <c r="E169" s="74" t="s">
        <v>146</v>
      </c>
      <c r="F169" s="74">
        <v>129</v>
      </c>
      <c r="G169" s="74">
        <v>500</v>
      </c>
      <c r="H169" s="74">
        <v>64500</v>
      </c>
    </row>
    <row r="170" spans="1:8">
      <c r="A170" s="73">
        <v>43230</v>
      </c>
      <c r="B170" s="74" t="s">
        <v>139</v>
      </c>
      <c r="C170" s="74" t="s">
        <v>140</v>
      </c>
      <c r="D170" s="74" t="s">
        <v>141</v>
      </c>
      <c r="E170" s="74" t="s">
        <v>151</v>
      </c>
      <c r="F170" s="74">
        <v>94</v>
      </c>
      <c r="G170" s="74">
        <v>225</v>
      </c>
      <c r="H170" s="74">
        <v>21150</v>
      </c>
    </row>
    <row r="171" spans="1:8">
      <c r="A171" s="75" t="s">
        <v>172</v>
      </c>
      <c r="B171" s="74" t="s">
        <v>143</v>
      </c>
      <c r="C171" s="74" t="s">
        <v>159</v>
      </c>
      <c r="D171" s="74" t="s">
        <v>167</v>
      </c>
      <c r="E171" s="74" t="s">
        <v>142</v>
      </c>
      <c r="F171" s="74">
        <v>42</v>
      </c>
      <c r="G171" s="74">
        <v>1198</v>
      </c>
      <c r="H171" s="74">
        <v>50316</v>
      </c>
    </row>
    <row r="172" spans="1:8">
      <c r="A172" s="73">
        <v>43617</v>
      </c>
      <c r="B172" s="74" t="s">
        <v>155</v>
      </c>
      <c r="C172" s="74" t="s">
        <v>149</v>
      </c>
      <c r="D172" s="74" t="s">
        <v>150</v>
      </c>
      <c r="E172" s="74" t="s">
        <v>142</v>
      </c>
      <c r="F172" s="74">
        <v>55</v>
      </c>
      <c r="G172" s="74">
        <v>1198</v>
      </c>
      <c r="H172" s="74">
        <v>65990</v>
      </c>
    </row>
    <row r="173" spans="1:8">
      <c r="A173" s="75" t="s">
        <v>174</v>
      </c>
      <c r="B173" s="74" t="s">
        <v>143</v>
      </c>
      <c r="C173" s="74" t="s">
        <v>159</v>
      </c>
      <c r="D173" s="74" t="s">
        <v>167</v>
      </c>
      <c r="E173" s="74" t="s">
        <v>146</v>
      </c>
      <c r="F173" s="74">
        <v>100</v>
      </c>
      <c r="G173" s="74">
        <v>500</v>
      </c>
      <c r="H173" s="74">
        <v>50000</v>
      </c>
    </row>
    <row r="174" spans="1:8">
      <c r="A174" s="73">
        <v>43740</v>
      </c>
      <c r="B174" s="74" t="s">
        <v>143</v>
      </c>
      <c r="C174" s="74" t="s">
        <v>140</v>
      </c>
      <c r="D174" s="74" t="s">
        <v>141</v>
      </c>
      <c r="E174" s="74" t="s">
        <v>142</v>
      </c>
      <c r="F174" s="74">
        <v>45</v>
      </c>
      <c r="G174" s="74">
        <v>1198</v>
      </c>
      <c r="H174" s="74">
        <v>53910</v>
      </c>
    </row>
    <row r="175" spans="1:8">
      <c r="A175" s="73">
        <v>43742</v>
      </c>
      <c r="B175" s="74" t="s">
        <v>143</v>
      </c>
      <c r="C175" s="74" t="s">
        <v>140</v>
      </c>
      <c r="D175" s="74" t="s">
        <v>157</v>
      </c>
      <c r="E175" s="74" t="s">
        <v>142</v>
      </c>
      <c r="F175" s="74">
        <v>66</v>
      </c>
      <c r="G175" s="74">
        <v>1198</v>
      </c>
      <c r="H175" s="74">
        <v>79068</v>
      </c>
    </row>
    <row r="176" spans="1:8">
      <c r="A176" s="75" t="s">
        <v>171</v>
      </c>
      <c r="B176" s="74" t="s">
        <v>155</v>
      </c>
      <c r="C176" s="74" t="s">
        <v>140</v>
      </c>
      <c r="D176" s="74" t="s">
        <v>163</v>
      </c>
      <c r="E176" s="74" t="s">
        <v>146</v>
      </c>
      <c r="F176" s="74">
        <v>128</v>
      </c>
      <c r="G176" s="74">
        <v>500</v>
      </c>
      <c r="H176" s="74">
        <v>64000</v>
      </c>
    </row>
    <row r="177" spans="1:8">
      <c r="A177" s="73">
        <v>43289</v>
      </c>
      <c r="B177" s="74" t="s">
        <v>139</v>
      </c>
      <c r="C177" s="74" t="s">
        <v>144</v>
      </c>
      <c r="D177" s="74" t="s">
        <v>141</v>
      </c>
      <c r="E177" s="74" t="s">
        <v>146</v>
      </c>
      <c r="F177" s="74">
        <v>96</v>
      </c>
      <c r="G177" s="74">
        <v>500</v>
      </c>
      <c r="H177" s="74">
        <v>48000</v>
      </c>
    </row>
    <row r="178" spans="1:8">
      <c r="A178" s="73">
        <v>43803</v>
      </c>
      <c r="B178" s="74" t="s">
        <v>143</v>
      </c>
      <c r="C178" s="74" t="s">
        <v>144</v>
      </c>
      <c r="D178" s="74" t="s">
        <v>165</v>
      </c>
      <c r="E178" s="74" t="s">
        <v>151</v>
      </c>
      <c r="F178" s="74">
        <v>103</v>
      </c>
      <c r="G178" s="74">
        <v>225</v>
      </c>
      <c r="H178" s="74">
        <v>23175</v>
      </c>
    </row>
    <row r="179" spans="1:8">
      <c r="A179" s="73">
        <v>43713</v>
      </c>
      <c r="B179" s="74" t="s">
        <v>143</v>
      </c>
      <c r="C179" s="74" t="s">
        <v>144</v>
      </c>
      <c r="D179" s="74" t="s">
        <v>153</v>
      </c>
      <c r="E179" s="74" t="s">
        <v>146</v>
      </c>
      <c r="F179" s="74">
        <v>121</v>
      </c>
      <c r="G179" s="74">
        <v>500</v>
      </c>
      <c r="H179" s="74">
        <v>60500</v>
      </c>
    </row>
    <row r="180" spans="1:8">
      <c r="A180" s="75" t="s">
        <v>180</v>
      </c>
      <c r="B180" s="74" t="s">
        <v>139</v>
      </c>
      <c r="C180" s="74" t="s">
        <v>140</v>
      </c>
      <c r="D180" s="74" t="s">
        <v>163</v>
      </c>
      <c r="E180" s="74" t="s">
        <v>151</v>
      </c>
      <c r="F180" s="74">
        <v>93</v>
      </c>
      <c r="G180" s="74">
        <v>225</v>
      </c>
      <c r="H180" s="74">
        <v>20925</v>
      </c>
    </row>
    <row r="181" spans="1:8">
      <c r="A181" s="73">
        <v>43223</v>
      </c>
      <c r="B181" s="74" t="s">
        <v>143</v>
      </c>
      <c r="C181" s="74" t="s">
        <v>144</v>
      </c>
      <c r="D181" s="74" t="s">
        <v>167</v>
      </c>
      <c r="E181" s="74" t="s">
        <v>142</v>
      </c>
      <c r="F181" s="74">
        <v>21</v>
      </c>
      <c r="G181" s="74">
        <v>1198</v>
      </c>
      <c r="H181" s="74">
        <v>25158</v>
      </c>
    </row>
    <row r="182" spans="1:8">
      <c r="A182" s="75" t="s">
        <v>182</v>
      </c>
      <c r="B182" s="74" t="s">
        <v>155</v>
      </c>
      <c r="C182" s="74" t="s">
        <v>144</v>
      </c>
      <c r="D182" s="74" t="s">
        <v>150</v>
      </c>
      <c r="E182" s="74" t="s">
        <v>151</v>
      </c>
      <c r="F182" s="74">
        <v>154</v>
      </c>
      <c r="G182" s="74">
        <v>225</v>
      </c>
      <c r="H182" s="74">
        <v>34650</v>
      </c>
    </row>
    <row r="183" spans="1:8">
      <c r="A183" s="75" t="s">
        <v>185</v>
      </c>
      <c r="B183" s="74" t="s">
        <v>155</v>
      </c>
      <c r="C183" s="74" t="s">
        <v>144</v>
      </c>
      <c r="D183" s="74" t="s">
        <v>163</v>
      </c>
      <c r="E183" s="74" t="s">
        <v>151</v>
      </c>
      <c r="F183" s="74">
        <v>145</v>
      </c>
      <c r="G183" s="74">
        <v>225</v>
      </c>
      <c r="H183" s="74">
        <v>32625</v>
      </c>
    </row>
    <row r="184" spans="1:8">
      <c r="A184" s="75" t="s">
        <v>185</v>
      </c>
      <c r="B184" s="74" t="s">
        <v>155</v>
      </c>
      <c r="C184" s="74" t="s">
        <v>159</v>
      </c>
      <c r="D184" s="74" t="s">
        <v>160</v>
      </c>
      <c r="E184" s="74" t="s">
        <v>151</v>
      </c>
      <c r="F184" s="74">
        <v>125</v>
      </c>
      <c r="G184" s="74">
        <v>225</v>
      </c>
      <c r="H184" s="74">
        <v>28125</v>
      </c>
    </row>
    <row r="185" spans="1:8">
      <c r="A185" s="73">
        <v>43410</v>
      </c>
      <c r="B185" s="74" t="s">
        <v>155</v>
      </c>
      <c r="C185" s="74" t="s">
        <v>149</v>
      </c>
      <c r="D185" s="74" t="s">
        <v>153</v>
      </c>
      <c r="E185" s="74" t="s">
        <v>168</v>
      </c>
      <c r="F185" s="74">
        <v>179</v>
      </c>
      <c r="G185" s="74">
        <v>300</v>
      </c>
      <c r="H185" s="74">
        <v>53700</v>
      </c>
    </row>
    <row r="186" spans="1:8">
      <c r="A186" s="75" t="s">
        <v>190</v>
      </c>
      <c r="B186" s="74" t="s">
        <v>155</v>
      </c>
      <c r="C186" s="74" t="s">
        <v>159</v>
      </c>
      <c r="D186" s="74" t="s">
        <v>163</v>
      </c>
      <c r="E186" s="74" t="s">
        <v>146</v>
      </c>
      <c r="F186" s="74">
        <v>50</v>
      </c>
      <c r="G186" s="74">
        <v>500</v>
      </c>
      <c r="H186" s="74">
        <v>25000</v>
      </c>
    </row>
    <row r="187" spans="1:8">
      <c r="A187" s="75" t="s">
        <v>191</v>
      </c>
      <c r="B187" s="74" t="s">
        <v>139</v>
      </c>
      <c r="C187" s="74" t="s">
        <v>149</v>
      </c>
      <c r="D187" s="74" t="s">
        <v>157</v>
      </c>
      <c r="E187" s="74" t="s">
        <v>168</v>
      </c>
      <c r="F187" s="74">
        <v>77</v>
      </c>
      <c r="G187" s="74">
        <v>300</v>
      </c>
      <c r="H187" s="74">
        <v>23100</v>
      </c>
    </row>
    <row r="188" spans="1:8">
      <c r="A188" s="73">
        <v>43435</v>
      </c>
      <c r="B188" s="74" t="s">
        <v>139</v>
      </c>
      <c r="C188" s="74" t="s">
        <v>144</v>
      </c>
      <c r="D188" s="74" t="s">
        <v>163</v>
      </c>
      <c r="E188" s="74" t="s">
        <v>168</v>
      </c>
      <c r="F188" s="74">
        <v>139</v>
      </c>
      <c r="G188" s="74">
        <v>300</v>
      </c>
      <c r="H188" s="74">
        <v>41700</v>
      </c>
    </row>
    <row r="189" spans="1:8">
      <c r="A189" s="73">
        <v>43559</v>
      </c>
      <c r="B189" s="74" t="s">
        <v>143</v>
      </c>
      <c r="C189" s="74" t="s">
        <v>144</v>
      </c>
      <c r="D189" s="74" t="s">
        <v>175</v>
      </c>
      <c r="E189" s="74" t="s">
        <v>151</v>
      </c>
      <c r="F189" s="74">
        <v>195</v>
      </c>
      <c r="G189" s="74">
        <v>225</v>
      </c>
      <c r="H189" s="74">
        <v>43875</v>
      </c>
    </row>
    <row r="190" spans="1:8">
      <c r="A190" s="75" t="s">
        <v>194</v>
      </c>
      <c r="B190" s="74" t="s">
        <v>155</v>
      </c>
      <c r="C190" s="74" t="s">
        <v>140</v>
      </c>
      <c r="D190" s="74" t="s">
        <v>175</v>
      </c>
      <c r="E190" s="74" t="s">
        <v>151</v>
      </c>
      <c r="F190" s="74">
        <v>170</v>
      </c>
      <c r="G190" s="74">
        <v>225</v>
      </c>
      <c r="H190" s="74">
        <v>38250</v>
      </c>
    </row>
    <row r="191" spans="1:8">
      <c r="A191" s="75" t="s">
        <v>195</v>
      </c>
      <c r="B191" s="74" t="s">
        <v>155</v>
      </c>
      <c r="C191" s="74" t="s">
        <v>149</v>
      </c>
      <c r="D191" s="74" t="s">
        <v>163</v>
      </c>
      <c r="E191" s="74" t="s">
        <v>168</v>
      </c>
      <c r="F191" s="74">
        <v>151</v>
      </c>
      <c r="G191" s="74">
        <v>300</v>
      </c>
      <c r="H191" s="74">
        <v>45300</v>
      </c>
    </row>
    <row r="192" spans="1:8">
      <c r="A192" s="73">
        <v>43140</v>
      </c>
      <c r="B192" s="74" t="s">
        <v>139</v>
      </c>
      <c r="C192" s="74" t="s">
        <v>140</v>
      </c>
      <c r="D192" s="74" t="s">
        <v>157</v>
      </c>
      <c r="E192" s="74" t="s">
        <v>142</v>
      </c>
      <c r="F192" s="74">
        <v>74</v>
      </c>
      <c r="G192" s="74">
        <v>1198</v>
      </c>
      <c r="H192" s="74">
        <v>88652</v>
      </c>
    </row>
    <row r="193" spans="1:15">
      <c r="A193" s="75" t="s">
        <v>199</v>
      </c>
      <c r="B193" s="74" t="s">
        <v>143</v>
      </c>
      <c r="C193" s="74" t="s">
        <v>149</v>
      </c>
      <c r="D193" s="74" t="s">
        <v>167</v>
      </c>
      <c r="E193" s="74" t="s">
        <v>142</v>
      </c>
      <c r="F193" s="74">
        <v>50</v>
      </c>
      <c r="G193" s="74">
        <v>1198</v>
      </c>
      <c r="H193" s="74">
        <v>59900</v>
      </c>
    </row>
    <row r="194" spans="1:15">
      <c r="A194" s="75" t="s">
        <v>200</v>
      </c>
      <c r="B194" s="74" t="s">
        <v>139</v>
      </c>
      <c r="C194" s="74" t="s">
        <v>149</v>
      </c>
      <c r="D194" s="74" t="s">
        <v>167</v>
      </c>
      <c r="E194" s="74" t="s">
        <v>151</v>
      </c>
      <c r="F194" s="74">
        <v>184</v>
      </c>
      <c r="G194" s="74">
        <v>225</v>
      </c>
      <c r="H194" s="74">
        <v>41400</v>
      </c>
    </row>
    <row r="195" spans="1:15">
      <c r="A195" s="73">
        <v>43231</v>
      </c>
      <c r="B195" s="74" t="s">
        <v>143</v>
      </c>
      <c r="C195" s="74" t="s">
        <v>159</v>
      </c>
      <c r="D195" s="74" t="s">
        <v>141</v>
      </c>
      <c r="E195" s="74" t="s">
        <v>146</v>
      </c>
      <c r="F195" s="74">
        <v>100</v>
      </c>
      <c r="G195" s="74">
        <v>500</v>
      </c>
      <c r="H195" s="74">
        <v>50000</v>
      </c>
    </row>
    <row r="196" spans="1:15">
      <c r="A196" s="75" t="s">
        <v>201</v>
      </c>
      <c r="B196" s="74" t="s">
        <v>143</v>
      </c>
      <c r="C196" s="74" t="s">
        <v>149</v>
      </c>
      <c r="D196" s="74" t="s">
        <v>150</v>
      </c>
      <c r="E196" s="74" t="s">
        <v>142</v>
      </c>
      <c r="F196" s="74">
        <v>31</v>
      </c>
      <c r="G196" s="74">
        <v>1198</v>
      </c>
      <c r="H196" s="74">
        <v>37138</v>
      </c>
    </row>
    <row r="197" spans="1:15">
      <c r="A197" s="75" t="s">
        <v>197</v>
      </c>
      <c r="B197" s="74" t="s">
        <v>139</v>
      </c>
      <c r="C197" s="74" t="s">
        <v>144</v>
      </c>
      <c r="D197" s="74" t="s">
        <v>153</v>
      </c>
      <c r="E197" s="74" t="s">
        <v>151</v>
      </c>
      <c r="F197" s="74">
        <v>133</v>
      </c>
      <c r="G197" s="74">
        <v>225</v>
      </c>
      <c r="H197" s="74">
        <v>29925</v>
      </c>
    </row>
    <row r="198" spans="1:15">
      <c r="A198" s="73">
        <v>43291</v>
      </c>
      <c r="B198" s="74" t="s">
        <v>143</v>
      </c>
      <c r="C198" s="74" t="s">
        <v>159</v>
      </c>
      <c r="D198" s="74" t="s">
        <v>141</v>
      </c>
      <c r="E198" s="74" t="s">
        <v>151</v>
      </c>
      <c r="F198" s="74">
        <v>97</v>
      </c>
      <c r="G198" s="74">
        <v>225</v>
      </c>
      <c r="H198" s="74">
        <v>21825</v>
      </c>
    </row>
    <row r="202" spans="1:15" ht="17.399999999999999">
      <c r="A202" s="95" t="s">
        <v>214</v>
      </c>
      <c r="B202" s="96"/>
      <c r="C202" s="96"/>
      <c r="D202" s="96"/>
      <c r="E202" s="96"/>
      <c r="F202" s="96"/>
      <c r="G202" s="96"/>
      <c r="H202" s="96"/>
      <c r="I202" s="96"/>
      <c r="J202" s="96"/>
      <c r="K202" s="96"/>
      <c r="L202" s="96"/>
      <c r="M202" s="96"/>
      <c r="N202" s="96"/>
      <c r="O202" s="97"/>
    </row>
    <row r="205" spans="1:15">
      <c r="C205" s="101" t="s">
        <v>215</v>
      </c>
      <c r="D205" s="101"/>
    </row>
    <row r="206" spans="1:15">
      <c r="A206" s="76" t="s">
        <v>130</v>
      </c>
      <c r="B206" s="76" t="s">
        <v>131</v>
      </c>
      <c r="C206" s="76" t="s">
        <v>132</v>
      </c>
      <c r="D206" s="76" t="s">
        <v>133</v>
      </c>
      <c r="E206" s="76" t="s">
        <v>134</v>
      </c>
      <c r="F206" s="76" t="s">
        <v>135</v>
      </c>
      <c r="G206" s="76" t="s">
        <v>136</v>
      </c>
      <c r="H206" s="76" t="s">
        <v>137</v>
      </c>
      <c r="I206" s="76" t="s">
        <v>216</v>
      </c>
    </row>
    <row r="207" spans="1:15">
      <c r="A207" s="73">
        <v>43252</v>
      </c>
      <c r="B207" s="74" t="s">
        <v>139</v>
      </c>
      <c r="C207" s="74" t="s">
        <v>140</v>
      </c>
      <c r="D207" s="74" t="s">
        <v>141</v>
      </c>
      <c r="E207" s="74" t="s">
        <v>142</v>
      </c>
      <c r="F207" s="74">
        <v>95</v>
      </c>
      <c r="G207" s="74">
        <v>1198</v>
      </c>
      <c r="H207" s="74">
        <v>113810</v>
      </c>
      <c r="I207" s="74" t="s">
        <v>217</v>
      </c>
    </row>
    <row r="208" spans="1:15">
      <c r="A208" s="75" t="s">
        <v>138</v>
      </c>
      <c r="B208" s="74" t="s">
        <v>143</v>
      </c>
      <c r="C208" s="74" t="s">
        <v>144</v>
      </c>
      <c r="D208" s="74" t="s">
        <v>145</v>
      </c>
      <c r="E208" s="74" t="s">
        <v>146</v>
      </c>
      <c r="F208" s="74">
        <v>50</v>
      </c>
      <c r="G208" s="74">
        <v>500</v>
      </c>
      <c r="H208" s="74">
        <v>25000</v>
      </c>
      <c r="I208" s="74" t="s">
        <v>218</v>
      </c>
    </row>
    <row r="209" spans="1:9">
      <c r="A209" s="73">
        <v>43345</v>
      </c>
      <c r="B209" s="74" t="s">
        <v>143</v>
      </c>
      <c r="C209" s="74" t="s">
        <v>144</v>
      </c>
      <c r="D209" s="74" t="s">
        <v>147</v>
      </c>
      <c r="E209" s="74" t="s">
        <v>142</v>
      </c>
      <c r="F209" s="74">
        <v>105</v>
      </c>
      <c r="G209" s="74">
        <v>1198</v>
      </c>
      <c r="H209" s="74">
        <v>125790</v>
      </c>
      <c r="I209" s="74" t="s">
        <v>219</v>
      </c>
    </row>
    <row r="210" spans="1:9">
      <c r="A210" s="75" t="s">
        <v>148</v>
      </c>
      <c r="B210" s="74" t="s">
        <v>143</v>
      </c>
      <c r="C210" s="74" t="s">
        <v>149</v>
      </c>
      <c r="D210" s="74" t="s">
        <v>150</v>
      </c>
      <c r="E210" s="74" t="s">
        <v>151</v>
      </c>
      <c r="F210" s="74">
        <v>7</v>
      </c>
      <c r="G210" s="74">
        <v>225</v>
      </c>
      <c r="H210" s="74">
        <v>1575</v>
      </c>
      <c r="I210" s="74" t="s">
        <v>220</v>
      </c>
    </row>
    <row r="211" spans="1:9">
      <c r="A211" s="75" t="s">
        <v>152</v>
      </c>
      <c r="B211" s="74" t="s">
        <v>139</v>
      </c>
      <c r="C211" s="74" t="s">
        <v>144</v>
      </c>
      <c r="D211" s="74" t="s">
        <v>153</v>
      </c>
      <c r="E211" s="74" t="s">
        <v>142</v>
      </c>
      <c r="F211" s="74">
        <v>57</v>
      </c>
      <c r="G211" s="74">
        <v>1198</v>
      </c>
      <c r="H211" s="74">
        <v>68286</v>
      </c>
      <c r="I211" s="74" t="s">
        <v>219</v>
      </c>
    </row>
    <row r="212" spans="1:9">
      <c r="A212" s="75" t="s">
        <v>154</v>
      </c>
      <c r="B212" s="74" t="s">
        <v>155</v>
      </c>
      <c r="C212" s="74" t="s">
        <v>140</v>
      </c>
      <c r="D212" s="74" t="s">
        <v>141</v>
      </c>
      <c r="E212" s="74" t="s">
        <v>146</v>
      </c>
      <c r="F212" s="74">
        <v>180</v>
      </c>
      <c r="G212" s="74">
        <v>500</v>
      </c>
      <c r="H212" s="74">
        <v>90000</v>
      </c>
      <c r="I212" s="74" t="s">
        <v>217</v>
      </c>
    </row>
    <row r="213" spans="1:9">
      <c r="A213" s="75" t="s">
        <v>156</v>
      </c>
      <c r="B213" s="74" t="s">
        <v>143</v>
      </c>
      <c r="C213" s="74" t="s">
        <v>140</v>
      </c>
      <c r="D213" s="74" t="s">
        <v>157</v>
      </c>
      <c r="E213" s="74" t="s">
        <v>142</v>
      </c>
      <c r="F213" s="74">
        <v>100</v>
      </c>
      <c r="G213" s="74">
        <v>1198</v>
      </c>
      <c r="H213" s="74">
        <v>119800</v>
      </c>
      <c r="I213" s="74" t="s">
        <v>218</v>
      </c>
    </row>
    <row r="214" spans="1:9">
      <c r="A214" s="73">
        <v>43225</v>
      </c>
      <c r="B214" s="74" t="s">
        <v>143</v>
      </c>
      <c r="C214" s="74" t="s">
        <v>144</v>
      </c>
      <c r="D214" s="74" t="s">
        <v>147</v>
      </c>
      <c r="E214" s="74" t="s">
        <v>142</v>
      </c>
      <c r="F214" s="74">
        <v>69</v>
      </c>
      <c r="G214" s="74">
        <v>1198</v>
      </c>
      <c r="H214" s="74">
        <v>82762</v>
      </c>
      <c r="I214" s="74" t="s">
        <v>219</v>
      </c>
    </row>
    <row r="215" spans="1:9">
      <c r="A215" s="75" t="s">
        <v>158</v>
      </c>
      <c r="B215" s="74" t="s">
        <v>143</v>
      </c>
      <c r="C215" s="74" t="s">
        <v>159</v>
      </c>
      <c r="D215" s="74" t="s">
        <v>160</v>
      </c>
      <c r="E215" s="74" t="s">
        <v>142</v>
      </c>
      <c r="F215" s="74">
        <v>31</v>
      </c>
      <c r="G215" s="74">
        <v>1198</v>
      </c>
      <c r="H215" s="74">
        <v>37138</v>
      </c>
      <c r="I215" s="74" t="s">
        <v>217</v>
      </c>
    </row>
    <row r="216" spans="1:9">
      <c r="A216" s="75" t="s">
        <v>161</v>
      </c>
      <c r="B216" s="74" t="s">
        <v>139</v>
      </c>
      <c r="C216" s="74" t="s">
        <v>140</v>
      </c>
      <c r="D216" s="74" t="s">
        <v>141</v>
      </c>
      <c r="E216" s="74" t="s">
        <v>151</v>
      </c>
      <c r="F216" s="74">
        <v>45</v>
      </c>
      <c r="G216" s="74">
        <v>225</v>
      </c>
      <c r="H216" s="74">
        <v>10125</v>
      </c>
      <c r="I216" s="74" t="s">
        <v>218</v>
      </c>
    </row>
    <row r="217" spans="1:9">
      <c r="A217" s="75" t="s">
        <v>162</v>
      </c>
      <c r="B217" s="74" t="s">
        <v>139</v>
      </c>
      <c r="C217" s="74" t="s">
        <v>144</v>
      </c>
      <c r="D217" s="74" t="s">
        <v>153</v>
      </c>
      <c r="E217" s="74" t="s">
        <v>142</v>
      </c>
      <c r="F217" s="74">
        <v>82</v>
      </c>
      <c r="G217" s="74">
        <v>1198</v>
      </c>
      <c r="H217" s="74">
        <v>98236</v>
      </c>
      <c r="I217" s="74" t="s">
        <v>220</v>
      </c>
    </row>
    <row r="218" spans="1:9">
      <c r="A218" s="73">
        <v>43441</v>
      </c>
      <c r="B218" s="74" t="s">
        <v>139</v>
      </c>
      <c r="C218" s="74" t="s">
        <v>140</v>
      </c>
      <c r="D218" s="74" t="s">
        <v>163</v>
      </c>
      <c r="E218" s="74" t="s">
        <v>146</v>
      </c>
      <c r="F218" s="74">
        <v>129</v>
      </c>
      <c r="G218" s="74">
        <v>500</v>
      </c>
      <c r="H218" s="74">
        <v>64500</v>
      </c>
      <c r="I218" s="74" t="s">
        <v>219</v>
      </c>
    </row>
    <row r="219" spans="1:9">
      <c r="A219" s="75" t="s">
        <v>164</v>
      </c>
      <c r="B219" s="74" t="s">
        <v>143</v>
      </c>
      <c r="C219" s="74" t="s">
        <v>159</v>
      </c>
      <c r="D219" s="74" t="s">
        <v>165</v>
      </c>
      <c r="E219" s="74" t="s">
        <v>142</v>
      </c>
      <c r="F219" s="74">
        <v>115</v>
      </c>
      <c r="G219" s="74">
        <v>1198</v>
      </c>
      <c r="H219" s="74">
        <v>137770</v>
      </c>
      <c r="I219" s="74" t="s">
        <v>220</v>
      </c>
    </row>
    <row r="220" spans="1:9">
      <c r="A220" s="75" t="s">
        <v>166</v>
      </c>
      <c r="B220" s="74" t="s">
        <v>139</v>
      </c>
      <c r="C220" s="74" t="s">
        <v>140</v>
      </c>
      <c r="D220" s="74" t="s">
        <v>141</v>
      </c>
      <c r="E220" s="74" t="s">
        <v>142</v>
      </c>
      <c r="F220" s="74">
        <v>77</v>
      </c>
      <c r="G220" s="74">
        <v>1198</v>
      </c>
      <c r="H220" s="74">
        <v>92246</v>
      </c>
      <c r="I220" s="74" t="s">
        <v>220</v>
      </c>
    </row>
    <row r="221" spans="1:9">
      <c r="A221" s="73">
        <v>43109</v>
      </c>
      <c r="B221" s="74" t="s">
        <v>143</v>
      </c>
      <c r="C221" s="74" t="s">
        <v>159</v>
      </c>
      <c r="D221" s="74" t="s">
        <v>167</v>
      </c>
      <c r="E221" s="74" t="s">
        <v>168</v>
      </c>
      <c r="F221" s="74">
        <v>2</v>
      </c>
      <c r="G221" s="74">
        <v>300</v>
      </c>
      <c r="H221" s="74">
        <v>600</v>
      </c>
      <c r="I221" s="74" t="s">
        <v>217</v>
      </c>
    </row>
    <row r="222" spans="1:9">
      <c r="A222" s="75" t="s">
        <v>169</v>
      </c>
      <c r="B222" s="74" t="s">
        <v>155</v>
      </c>
      <c r="C222" s="74" t="s">
        <v>140</v>
      </c>
      <c r="D222" s="74" t="s">
        <v>141</v>
      </c>
      <c r="E222" s="74" t="s">
        <v>170</v>
      </c>
      <c r="F222" s="74">
        <v>114</v>
      </c>
      <c r="G222" s="74">
        <v>58.5</v>
      </c>
      <c r="H222" s="74">
        <v>6670</v>
      </c>
      <c r="I222" s="74" t="s">
        <v>219</v>
      </c>
    </row>
    <row r="223" spans="1:9">
      <c r="A223" s="73">
        <v>43230</v>
      </c>
      <c r="B223" s="74" t="s">
        <v>139</v>
      </c>
      <c r="C223" s="74" t="s">
        <v>140</v>
      </c>
      <c r="D223" s="74" t="s">
        <v>141</v>
      </c>
      <c r="E223" s="74" t="s">
        <v>151</v>
      </c>
      <c r="F223" s="74">
        <v>94</v>
      </c>
      <c r="G223" s="74">
        <v>225</v>
      </c>
      <c r="H223" s="74">
        <v>21150</v>
      </c>
      <c r="I223" s="74" t="s">
        <v>218</v>
      </c>
    </row>
    <row r="224" spans="1:9">
      <c r="A224" s="75" t="s">
        <v>171</v>
      </c>
      <c r="B224" s="74" t="s">
        <v>143</v>
      </c>
      <c r="C224" s="74" t="s">
        <v>159</v>
      </c>
      <c r="D224" s="74" t="s">
        <v>165</v>
      </c>
      <c r="E224" s="74" t="s">
        <v>142</v>
      </c>
      <c r="F224" s="74">
        <v>105</v>
      </c>
      <c r="G224" s="74">
        <v>1198</v>
      </c>
      <c r="H224" s="74">
        <v>125790</v>
      </c>
      <c r="I224" s="74" t="s">
        <v>220</v>
      </c>
    </row>
    <row r="225" spans="1:9">
      <c r="A225" s="73">
        <v>43323</v>
      </c>
      <c r="B225" s="74" t="s">
        <v>143</v>
      </c>
      <c r="C225" s="74" t="s">
        <v>144</v>
      </c>
      <c r="D225" s="74" t="s">
        <v>145</v>
      </c>
      <c r="E225" s="74" t="s">
        <v>170</v>
      </c>
      <c r="F225" s="74">
        <v>144</v>
      </c>
      <c r="G225" s="74">
        <v>58.5</v>
      </c>
      <c r="H225" s="74">
        <v>8424</v>
      </c>
      <c r="I225" s="74" t="s">
        <v>217</v>
      </c>
    </row>
    <row r="226" spans="1:9">
      <c r="A226" s="75" t="s">
        <v>172</v>
      </c>
      <c r="B226" s="74" t="s">
        <v>143</v>
      </c>
      <c r="C226" s="74" t="s">
        <v>159</v>
      </c>
      <c r="D226" s="74" t="s">
        <v>167</v>
      </c>
      <c r="E226" s="74" t="s">
        <v>142</v>
      </c>
      <c r="F226" s="74">
        <v>42</v>
      </c>
      <c r="G226" s="74">
        <v>1198</v>
      </c>
      <c r="H226" s="74">
        <v>50316</v>
      </c>
      <c r="I226" s="74" t="s">
        <v>219</v>
      </c>
    </row>
    <row r="227" spans="1:9">
      <c r="A227" s="75" t="s">
        <v>173</v>
      </c>
      <c r="B227" s="74" t="s">
        <v>139</v>
      </c>
      <c r="C227" s="74" t="s">
        <v>159</v>
      </c>
      <c r="D227" s="74" t="s">
        <v>165</v>
      </c>
      <c r="E227" s="74" t="s">
        <v>170</v>
      </c>
      <c r="F227" s="74">
        <v>58</v>
      </c>
      <c r="G227" s="74">
        <v>58.5</v>
      </c>
      <c r="H227" s="74">
        <v>4293</v>
      </c>
      <c r="I227" s="74" t="s">
        <v>218</v>
      </c>
    </row>
    <row r="228" spans="1:9">
      <c r="A228" s="73">
        <v>43617</v>
      </c>
      <c r="B228" s="74" t="s">
        <v>155</v>
      </c>
      <c r="C228" s="74" t="s">
        <v>149</v>
      </c>
      <c r="D228" s="74" t="s">
        <v>150</v>
      </c>
      <c r="E228" s="74" t="s">
        <v>142</v>
      </c>
      <c r="F228" s="74">
        <v>55</v>
      </c>
      <c r="G228" s="74">
        <v>1198</v>
      </c>
      <c r="H228" s="74">
        <v>65990</v>
      </c>
      <c r="I228" s="74" t="s">
        <v>220</v>
      </c>
    </row>
    <row r="229" spans="1:9">
      <c r="A229" s="75" t="s">
        <v>174</v>
      </c>
      <c r="B229" s="74" t="s">
        <v>143</v>
      </c>
      <c r="C229" s="74" t="s">
        <v>159</v>
      </c>
      <c r="D229" s="74" t="s">
        <v>167</v>
      </c>
      <c r="E229" s="74" t="s">
        <v>146</v>
      </c>
      <c r="F229" s="74">
        <v>100</v>
      </c>
      <c r="G229" s="74">
        <v>500</v>
      </c>
      <c r="H229" s="74">
        <v>50000</v>
      </c>
      <c r="I229" s="74" t="s">
        <v>217</v>
      </c>
    </row>
    <row r="230" spans="1:9">
      <c r="A230" s="73">
        <v>43740</v>
      </c>
      <c r="B230" s="74" t="s">
        <v>143</v>
      </c>
      <c r="C230" s="74" t="s">
        <v>140</v>
      </c>
      <c r="D230" s="74" t="s">
        <v>141</v>
      </c>
      <c r="E230" s="74" t="s">
        <v>142</v>
      </c>
      <c r="F230" s="74">
        <v>45</v>
      </c>
      <c r="G230" s="74">
        <v>1198</v>
      </c>
      <c r="H230" s="74">
        <v>53910</v>
      </c>
      <c r="I230" s="74" t="s">
        <v>219</v>
      </c>
    </row>
    <row r="231" spans="1:9">
      <c r="A231" s="73">
        <v>43527</v>
      </c>
      <c r="B231" s="74" t="s">
        <v>155</v>
      </c>
      <c r="C231" s="74" t="s">
        <v>149</v>
      </c>
      <c r="D231" s="74" t="s">
        <v>175</v>
      </c>
      <c r="E231" s="74" t="s">
        <v>146</v>
      </c>
      <c r="F231" s="74">
        <v>7</v>
      </c>
      <c r="G231" s="74">
        <v>500</v>
      </c>
      <c r="H231" s="74">
        <v>3500</v>
      </c>
      <c r="I231" s="74" t="s">
        <v>218</v>
      </c>
    </row>
    <row r="232" spans="1:9">
      <c r="A232" s="75" t="s">
        <v>176</v>
      </c>
      <c r="B232" s="74" t="s">
        <v>143</v>
      </c>
      <c r="C232" s="74" t="s">
        <v>144</v>
      </c>
      <c r="D232" s="74" t="s">
        <v>147</v>
      </c>
      <c r="E232" s="74" t="s">
        <v>170</v>
      </c>
      <c r="F232" s="74">
        <v>50</v>
      </c>
      <c r="G232" s="74">
        <v>58.5</v>
      </c>
      <c r="H232" s="74">
        <v>2925</v>
      </c>
      <c r="I232" s="74" t="s">
        <v>217</v>
      </c>
    </row>
    <row r="233" spans="1:9">
      <c r="A233" s="73">
        <v>43742</v>
      </c>
      <c r="B233" s="74" t="s">
        <v>143</v>
      </c>
      <c r="C233" s="74" t="s">
        <v>140</v>
      </c>
      <c r="D233" s="74" t="s">
        <v>157</v>
      </c>
      <c r="E233" s="74" t="s">
        <v>142</v>
      </c>
      <c r="F233" s="74">
        <v>66</v>
      </c>
      <c r="G233" s="74">
        <v>1198</v>
      </c>
      <c r="H233" s="74">
        <v>79068</v>
      </c>
      <c r="I233" s="74" t="s">
        <v>220</v>
      </c>
    </row>
    <row r="234" spans="1:9">
      <c r="A234" s="75" t="s">
        <v>171</v>
      </c>
      <c r="B234" s="74" t="s">
        <v>155</v>
      </c>
      <c r="C234" s="74" t="s">
        <v>140</v>
      </c>
      <c r="D234" s="74" t="s">
        <v>163</v>
      </c>
      <c r="E234" s="74" t="s">
        <v>146</v>
      </c>
      <c r="F234" s="74">
        <v>128</v>
      </c>
      <c r="G234" s="74">
        <v>500</v>
      </c>
      <c r="H234" s="74">
        <v>64000</v>
      </c>
      <c r="I234" s="74" t="s">
        <v>220</v>
      </c>
    </row>
    <row r="235" spans="1:9">
      <c r="A235" s="73">
        <v>43444</v>
      </c>
      <c r="B235" s="74" t="s">
        <v>143</v>
      </c>
      <c r="C235" s="74" t="s">
        <v>159</v>
      </c>
      <c r="D235" s="74" t="s">
        <v>165</v>
      </c>
      <c r="E235" s="74" t="s">
        <v>170</v>
      </c>
      <c r="F235" s="74">
        <v>61</v>
      </c>
      <c r="G235" s="74">
        <v>58.5</v>
      </c>
      <c r="H235" s="74">
        <v>3568.5</v>
      </c>
      <c r="I235" s="74" t="s">
        <v>217</v>
      </c>
    </row>
    <row r="236" spans="1:9">
      <c r="A236" s="75" t="s">
        <v>177</v>
      </c>
      <c r="B236" s="74" t="s">
        <v>139</v>
      </c>
      <c r="C236" s="74" t="s">
        <v>149</v>
      </c>
      <c r="D236" s="74" t="s">
        <v>145</v>
      </c>
      <c r="E236" s="74" t="s">
        <v>170</v>
      </c>
      <c r="F236" s="74">
        <v>113</v>
      </c>
      <c r="G236" s="74">
        <v>58.5</v>
      </c>
      <c r="H236" s="74">
        <v>6610.5</v>
      </c>
      <c r="I236" s="74" t="s">
        <v>220</v>
      </c>
    </row>
    <row r="237" spans="1:9">
      <c r="A237" s="73">
        <v>43374</v>
      </c>
      <c r="B237" s="74" t="s">
        <v>143</v>
      </c>
      <c r="C237" s="74" t="s">
        <v>159</v>
      </c>
      <c r="D237" s="74" t="s">
        <v>153</v>
      </c>
      <c r="E237" s="74" t="s">
        <v>142</v>
      </c>
      <c r="F237" s="74">
        <v>147</v>
      </c>
      <c r="G237" s="74">
        <v>1198</v>
      </c>
      <c r="H237" s="74">
        <v>176106</v>
      </c>
      <c r="I237" s="74" t="s">
        <v>217</v>
      </c>
    </row>
    <row r="238" spans="1:9">
      <c r="A238" s="75" t="s">
        <v>178</v>
      </c>
      <c r="B238" s="74" t="s">
        <v>139</v>
      </c>
      <c r="C238" s="74" t="s">
        <v>140</v>
      </c>
      <c r="D238" s="74" t="s">
        <v>145</v>
      </c>
      <c r="E238" s="74" t="s">
        <v>170</v>
      </c>
      <c r="F238" s="74">
        <v>159</v>
      </c>
      <c r="G238" s="74">
        <v>58.5</v>
      </c>
      <c r="H238" s="74">
        <v>9301.5</v>
      </c>
      <c r="I238" s="74" t="s">
        <v>220</v>
      </c>
    </row>
    <row r="239" spans="1:9">
      <c r="A239" s="73">
        <v>43289</v>
      </c>
      <c r="B239" s="74" t="s">
        <v>139</v>
      </c>
      <c r="C239" s="74" t="s">
        <v>144</v>
      </c>
      <c r="D239" s="74" t="s">
        <v>141</v>
      </c>
      <c r="E239" s="74" t="s">
        <v>146</v>
      </c>
      <c r="F239" s="74">
        <v>96</v>
      </c>
      <c r="G239" s="74">
        <v>500</v>
      </c>
      <c r="H239" s="74">
        <v>48000</v>
      </c>
      <c r="I239" s="74" t="s">
        <v>220</v>
      </c>
    </row>
    <row r="240" spans="1:9">
      <c r="A240" s="75" t="s">
        <v>179</v>
      </c>
      <c r="B240" s="74" t="s">
        <v>143</v>
      </c>
      <c r="C240" s="74" t="s">
        <v>144</v>
      </c>
      <c r="D240" s="74" t="s">
        <v>141</v>
      </c>
      <c r="E240" s="74" t="s">
        <v>170</v>
      </c>
      <c r="F240" s="74">
        <v>73</v>
      </c>
      <c r="G240" s="74">
        <v>58.5</v>
      </c>
      <c r="H240" s="74">
        <v>4270.5</v>
      </c>
      <c r="I240" s="74" t="s">
        <v>217</v>
      </c>
    </row>
    <row r="241" spans="1:9">
      <c r="A241" s="73">
        <v>43803</v>
      </c>
      <c r="B241" s="74" t="s">
        <v>143</v>
      </c>
      <c r="C241" s="74" t="s">
        <v>144</v>
      </c>
      <c r="D241" s="74" t="s">
        <v>165</v>
      </c>
      <c r="E241" s="74" t="s">
        <v>151</v>
      </c>
      <c r="F241" s="74">
        <v>103</v>
      </c>
      <c r="G241" s="74">
        <v>225</v>
      </c>
      <c r="H241" s="74">
        <v>23175</v>
      </c>
      <c r="I241" s="74" t="s">
        <v>219</v>
      </c>
    </row>
    <row r="242" spans="1:9">
      <c r="A242" s="73">
        <v>43713</v>
      </c>
      <c r="B242" s="74" t="s">
        <v>143</v>
      </c>
      <c r="C242" s="74" t="s">
        <v>144</v>
      </c>
      <c r="D242" s="74" t="s">
        <v>153</v>
      </c>
      <c r="E242" s="74" t="s">
        <v>146</v>
      </c>
      <c r="F242" s="74">
        <v>121</v>
      </c>
      <c r="G242" s="74">
        <v>500</v>
      </c>
      <c r="H242" s="74">
        <v>60500</v>
      </c>
      <c r="I242" s="74" t="s">
        <v>220</v>
      </c>
    </row>
    <row r="243" spans="1:9">
      <c r="A243" s="75" t="s">
        <v>180</v>
      </c>
      <c r="B243" s="74" t="s">
        <v>139</v>
      </c>
      <c r="C243" s="74" t="s">
        <v>140</v>
      </c>
      <c r="D243" s="74" t="s">
        <v>163</v>
      </c>
      <c r="E243" s="74" t="s">
        <v>151</v>
      </c>
      <c r="F243" s="74">
        <v>93</v>
      </c>
      <c r="G243" s="74">
        <v>225</v>
      </c>
      <c r="H243" s="74">
        <v>20925</v>
      </c>
      <c r="I243" s="74" t="s">
        <v>217</v>
      </c>
    </row>
    <row r="244" spans="1:9">
      <c r="A244" s="75" t="s">
        <v>181</v>
      </c>
      <c r="B244" s="74" t="s">
        <v>143</v>
      </c>
      <c r="C244" s="74" t="s">
        <v>149</v>
      </c>
      <c r="D244" s="74" t="s">
        <v>147</v>
      </c>
      <c r="E244" s="74" t="s">
        <v>151</v>
      </c>
      <c r="F244" s="74">
        <v>69</v>
      </c>
      <c r="G244" s="74">
        <v>225</v>
      </c>
      <c r="H244" s="74">
        <v>15525</v>
      </c>
      <c r="I244" s="74" t="s">
        <v>217</v>
      </c>
    </row>
    <row r="245" spans="1:9">
      <c r="A245" s="73">
        <v>43223</v>
      </c>
      <c r="B245" s="74" t="s">
        <v>143</v>
      </c>
      <c r="C245" s="74" t="s">
        <v>144</v>
      </c>
      <c r="D245" s="74" t="s">
        <v>167</v>
      </c>
      <c r="E245" s="74" t="s">
        <v>142</v>
      </c>
      <c r="F245" s="74">
        <v>21</v>
      </c>
      <c r="G245" s="74">
        <v>1198</v>
      </c>
      <c r="H245" s="74">
        <v>25158</v>
      </c>
      <c r="I245" s="74" t="s">
        <v>218</v>
      </c>
    </row>
    <row r="246" spans="1:9">
      <c r="A246" s="75" t="s">
        <v>182</v>
      </c>
      <c r="B246" s="74" t="s">
        <v>155</v>
      </c>
      <c r="C246" s="74" t="s">
        <v>144</v>
      </c>
      <c r="D246" s="74" t="s">
        <v>150</v>
      </c>
      <c r="E246" s="74" t="s">
        <v>151</v>
      </c>
      <c r="F246" s="74">
        <v>154</v>
      </c>
      <c r="G246" s="74">
        <v>225</v>
      </c>
      <c r="H246" s="74">
        <v>34650</v>
      </c>
      <c r="I246" s="74" t="s">
        <v>217</v>
      </c>
    </row>
    <row r="247" spans="1:9">
      <c r="A247" s="75" t="s">
        <v>183</v>
      </c>
      <c r="B247" s="74" t="s">
        <v>155</v>
      </c>
      <c r="C247" s="74" t="s">
        <v>159</v>
      </c>
      <c r="D247" s="74" t="s">
        <v>150</v>
      </c>
      <c r="E247" s="74" t="s">
        <v>170</v>
      </c>
      <c r="F247" s="74">
        <v>33</v>
      </c>
      <c r="G247" s="74">
        <v>58.5</v>
      </c>
      <c r="H247" s="74">
        <v>1930.5</v>
      </c>
      <c r="I247" s="74" t="s">
        <v>219</v>
      </c>
    </row>
    <row r="248" spans="1:9">
      <c r="A248" s="73">
        <v>43709</v>
      </c>
      <c r="B248" s="74" t="s">
        <v>143</v>
      </c>
      <c r="C248" s="74" t="s">
        <v>159</v>
      </c>
      <c r="D248" s="74" t="s">
        <v>145</v>
      </c>
      <c r="E248" s="74" t="s">
        <v>142</v>
      </c>
      <c r="F248" s="74">
        <v>197</v>
      </c>
      <c r="G248" s="74">
        <v>1198</v>
      </c>
      <c r="H248" s="74">
        <v>236006</v>
      </c>
      <c r="I248" s="74" t="s">
        <v>219</v>
      </c>
    </row>
    <row r="249" spans="1:9">
      <c r="A249" s="73">
        <v>43742</v>
      </c>
      <c r="B249" s="74" t="s">
        <v>139</v>
      </c>
      <c r="C249" s="74" t="s">
        <v>140</v>
      </c>
      <c r="D249" s="74" t="s">
        <v>141</v>
      </c>
      <c r="E249" s="74" t="s">
        <v>170</v>
      </c>
      <c r="F249" s="74">
        <v>121</v>
      </c>
      <c r="G249" s="74">
        <v>58.5</v>
      </c>
      <c r="H249" s="74">
        <v>7078.5</v>
      </c>
      <c r="I249" s="74" t="s">
        <v>217</v>
      </c>
    </row>
    <row r="250" spans="1:9">
      <c r="A250" s="75" t="s">
        <v>184</v>
      </c>
      <c r="B250" s="74" t="s">
        <v>155</v>
      </c>
      <c r="C250" s="74" t="s">
        <v>140</v>
      </c>
      <c r="D250" s="74" t="s">
        <v>157</v>
      </c>
      <c r="E250" s="74" t="s">
        <v>146</v>
      </c>
      <c r="F250" s="74">
        <v>36</v>
      </c>
      <c r="G250" s="74">
        <v>500</v>
      </c>
      <c r="H250" s="74">
        <v>18000</v>
      </c>
      <c r="I250" s="74" t="s">
        <v>219</v>
      </c>
    </row>
    <row r="251" spans="1:9">
      <c r="A251" s="75" t="s">
        <v>185</v>
      </c>
      <c r="B251" s="74" t="s">
        <v>155</v>
      </c>
      <c r="C251" s="74" t="s">
        <v>144</v>
      </c>
      <c r="D251" s="74" t="s">
        <v>163</v>
      </c>
      <c r="E251" s="74" t="s">
        <v>151</v>
      </c>
      <c r="F251" s="74">
        <v>145</v>
      </c>
      <c r="G251" s="74">
        <v>225</v>
      </c>
      <c r="H251" s="74">
        <v>32625</v>
      </c>
      <c r="I251" s="74" t="s">
        <v>220</v>
      </c>
    </row>
    <row r="252" spans="1:9">
      <c r="A252" s="75" t="s">
        <v>186</v>
      </c>
      <c r="B252" s="74" t="s">
        <v>139</v>
      </c>
      <c r="C252" s="74" t="s">
        <v>144</v>
      </c>
      <c r="D252" s="74" t="s">
        <v>165</v>
      </c>
      <c r="E252" s="74" t="s">
        <v>170</v>
      </c>
      <c r="F252" s="74">
        <v>59</v>
      </c>
      <c r="G252" s="74">
        <v>58.5</v>
      </c>
      <c r="H252" s="74">
        <v>3451.5</v>
      </c>
      <c r="I252" s="74" t="s">
        <v>218</v>
      </c>
    </row>
    <row r="253" spans="1:9">
      <c r="A253" s="75" t="s">
        <v>187</v>
      </c>
      <c r="B253" s="74" t="s">
        <v>143</v>
      </c>
      <c r="C253" s="74" t="s">
        <v>159</v>
      </c>
      <c r="D253" s="74" t="s">
        <v>147</v>
      </c>
      <c r="E253" s="74" t="s">
        <v>146</v>
      </c>
      <c r="F253" s="74">
        <v>38</v>
      </c>
      <c r="G253" s="74">
        <v>500</v>
      </c>
      <c r="H253" s="74">
        <v>19000</v>
      </c>
      <c r="I253" s="74" t="s">
        <v>219</v>
      </c>
    </row>
    <row r="254" spans="1:9">
      <c r="A254" s="75" t="s">
        <v>185</v>
      </c>
      <c r="B254" s="74" t="s">
        <v>155</v>
      </c>
      <c r="C254" s="74" t="s">
        <v>159</v>
      </c>
      <c r="D254" s="74" t="s">
        <v>160</v>
      </c>
      <c r="E254" s="74" t="s">
        <v>151</v>
      </c>
      <c r="F254" s="74">
        <v>125</v>
      </c>
      <c r="G254" s="74">
        <v>225</v>
      </c>
      <c r="H254" s="74">
        <v>28125</v>
      </c>
      <c r="I254" s="74" t="s">
        <v>218</v>
      </c>
    </row>
    <row r="255" spans="1:9">
      <c r="A255" s="75" t="s">
        <v>188</v>
      </c>
      <c r="B255" s="74" t="s">
        <v>143</v>
      </c>
      <c r="C255" s="74" t="s">
        <v>149</v>
      </c>
      <c r="D255" s="74" t="s">
        <v>163</v>
      </c>
      <c r="E255" s="74" t="s">
        <v>142</v>
      </c>
      <c r="F255" s="74">
        <v>87</v>
      </c>
      <c r="G255" s="74">
        <v>1198</v>
      </c>
      <c r="H255" s="74">
        <v>104226</v>
      </c>
      <c r="I255" s="74" t="s">
        <v>219</v>
      </c>
    </row>
    <row r="256" spans="1:9">
      <c r="A256" s="75" t="s">
        <v>189</v>
      </c>
      <c r="B256" s="74" t="s">
        <v>139</v>
      </c>
      <c r="C256" s="74" t="s">
        <v>144</v>
      </c>
      <c r="D256" s="74" t="s">
        <v>175</v>
      </c>
      <c r="E256" s="74" t="s">
        <v>170</v>
      </c>
      <c r="F256" s="74">
        <v>155</v>
      </c>
      <c r="G256" s="74">
        <v>58.5</v>
      </c>
      <c r="H256" s="74">
        <v>9067.5</v>
      </c>
      <c r="I256" s="74" t="s">
        <v>217</v>
      </c>
    </row>
    <row r="257" spans="1:9">
      <c r="A257" s="73">
        <v>43410</v>
      </c>
      <c r="B257" s="74" t="s">
        <v>155</v>
      </c>
      <c r="C257" s="74" t="s">
        <v>149</v>
      </c>
      <c r="D257" s="74" t="s">
        <v>153</v>
      </c>
      <c r="E257" s="74" t="s">
        <v>168</v>
      </c>
      <c r="F257" s="74">
        <v>179</v>
      </c>
      <c r="G257" s="74">
        <v>300</v>
      </c>
      <c r="H257" s="74">
        <v>53700</v>
      </c>
      <c r="I257" s="74" t="s">
        <v>220</v>
      </c>
    </row>
    <row r="258" spans="1:9">
      <c r="A258" s="75" t="s">
        <v>190</v>
      </c>
      <c r="B258" s="74" t="s">
        <v>155</v>
      </c>
      <c r="C258" s="74" t="s">
        <v>159</v>
      </c>
      <c r="D258" s="74" t="s">
        <v>163</v>
      </c>
      <c r="E258" s="74" t="s">
        <v>146</v>
      </c>
      <c r="F258" s="74">
        <v>50</v>
      </c>
      <c r="G258" s="74">
        <v>500</v>
      </c>
      <c r="H258" s="74">
        <v>25000</v>
      </c>
      <c r="I258" s="74" t="s">
        <v>219</v>
      </c>
    </row>
    <row r="259" spans="1:9">
      <c r="A259" s="75" t="s">
        <v>191</v>
      </c>
      <c r="B259" s="74" t="s">
        <v>139</v>
      </c>
      <c r="C259" s="74" t="s">
        <v>149</v>
      </c>
      <c r="D259" s="74" t="s">
        <v>157</v>
      </c>
      <c r="E259" s="74" t="s">
        <v>168</v>
      </c>
      <c r="F259" s="74">
        <v>77</v>
      </c>
      <c r="G259" s="74">
        <v>300</v>
      </c>
      <c r="H259" s="74">
        <v>23100</v>
      </c>
      <c r="I259" s="74" t="s">
        <v>218</v>
      </c>
    </row>
    <row r="260" spans="1:9">
      <c r="A260" s="73">
        <v>43435</v>
      </c>
      <c r="B260" s="74" t="s">
        <v>139</v>
      </c>
      <c r="C260" s="74" t="s">
        <v>144</v>
      </c>
      <c r="D260" s="74" t="s">
        <v>163</v>
      </c>
      <c r="E260" s="74" t="s">
        <v>168</v>
      </c>
      <c r="F260" s="74">
        <v>139</v>
      </c>
      <c r="G260" s="74">
        <v>300</v>
      </c>
      <c r="H260" s="74">
        <v>41700</v>
      </c>
      <c r="I260" s="74" t="s">
        <v>219</v>
      </c>
    </row>
    <row r="261" spans="1:9">
      <c r="A261" s="75" t="s">
        <v>192</v>
      </c>
      <c r="B261" s="74" t="s">
        <v>139</v>
      </c>
      <c r="C261" s="74" t="s">
        <v>149</v>
      </c>
      <c r="D261" s="74" t="s">
        <v>141</v>
      </c>
      <c r="E261" s="74" t="s">
        <v>142</v>
      </c>
      <c r="F261" s="74">
        <v>78</v>
      </c>
      <c r="G261" s="74">
        <v>1198</v>
      </c>
      <c r="H261" s="74">
        <v>93444</v>
      </c>
      <c r="I261" s="74" t="s">
        <v>220</v>
      </c>
    </row>
    <row r="262" spans="1:9">
      <c r="A262" s="73">
        <v>43803</v>
      </c>
      <c r="B262" s="74" t="s">
        <v>143</v>
      </c>
      <c r="C262" s="74" t="s">
        <v>159</v>
      </c>
      <c r="D262" s="74" t="s">
        <v>147</v>
      </c>
      <c r="E262" s="74" t="s">
        <v>168</v>
      </c>
      <c r="F262" s="74">
        <v>17</v>
      </c>
      <c r="G262" s="74">
        <v>300</v>
      </c>
      <c r="H262" s="74">
        <v>5100</v>
      </c>
      <c r="I262" s="74" t="s">
        <v>219</v>
      </c>
    </row>
    <row r="263" spans="1:9">
      <c r="A263" s="75" t="s">
        <v>193</v>
      </c>
      <c r="B263" s="74" t="s">
        <v>139</v>
      </c>
      <c r="C263" s="74" t="s">
        <v>144</v>
      </c>
      <c r="D263" s="74" t="s">
        <v>175</v>
      </c>
      <c r="E263" s="74" t="s">
        <v>170</v>
      </c>
      <c r="F263" s="74">
        <v>62</v>
      </c>
      <c r="G263" s="74">
        <v>58.5</v>
      </c>
      <c r="H263" s="74">
        <v>3627</v>
      </c>
      <c r="I263" s="74" t="s">
        <v>217</v>
      </c>
    </row>
    <row r="264" spans="1:9">
      <c r="A264" s="73">
        <v>43499</v>
      </c>
      <c r="B264" s="74" t="s">
        <v>139</v>
      </c>
      <c r="C264" s="74" t="s">
        <v>149</v>
      </c>
      <c r="D264" s="74" t="s">
        <v>163</v>
      </c>
      <c r="E264" s="74" t="s">
        <v>151</v>
      </c>
      <c r="F264" s="74">
        <v>62</v>
      </c>
      <c r="G264" s="74">
        <v>225</v>
      </c>
      <c r="H264" s="74">
        <v>13950</v>
      </c>
      <c r="I264" s="74" t="s">
        <v>219</v>
      </c>
    </row>
    <row r="265" spans="1:9">
      <c r="A265" s="73">
        <v>43559</v>
      </c>
      <c r="B265" s="74" t="s">
        <v>143</v>
      </c>
      <c r="C265" s="74" t="s">
        <v>144</v>
      </c>
      <c r="D265" s="74" t="s">
        <v>175</v>
      </c>
      <c r="E265" s="74" t="s">
        <v>151</v>
      </c>
      <c r="F265" s="74">
        <v>195</v>
      </c>
      <c r="G265" s="74">
        <v>225</v>
      </c>
      <c r="H265" s="74">
        <v>43875</v>
      </c>
      <c r="I265" s="74" t="s">
        <v>218</v>
      </c>
    </row>
    <row r="266" spans="1:9">
      <c r="A266" s="75" t="s">
        <v>171</v>
      </c>
      <c r="B266" s="74" t="s">
        <v>139</v>
      </c>
      <c r="C266" s="74" t="s">
        <v>144</v>
      </c>
      <c r="D266" s="74" t="s">
        <v>141</v>
      </c>
      <c r="E266" s="74" t="s">
        <v>151</v>
      </c>
      <c r="F266" s="74">
        <v>80</v>
      </c>
      <c r="G266" s="74">
        <v>225</v>
      </c>
      <c r="H266" s="74">
        <v>18000</v>
      </c>
      <c r="I266" s="74" t="s">
        <v>219</v>
      </c>
    </row>
    <row r="267" spans="1:9">
      <c r="A267" s="75" t="s">
        <v>194</v>
      </c>
      <c r="B267" s="74" t="s">
        <v>155</v>
      </c>
      <c r="C267" s="74" t="s">
        <v>140</v>
      </c>
      <c r="D267" s="74" t="s">
        <v>175</v>
      </c>
      <c r="E267" s="74" t="s">
        <v>151</v>
      </c>
      <c r="F267" s="74">
        <v>170</v>
      </c>
      <c r="G267" s="74">
        <v>225</v>
      </c>
      <c r="H267" s="74">
        <v>38250</v>
      </c>
      <c r="I267" s="74" t="s">
        <v>217</v>
      </c>
    </row>
    <row r="268" spans="1:9">
      <c r="A268" s="75" t="s">
        <v>195</v>
      </c>
      <c r="B268" s="74" t="s">
        <v>155</v>
      </c>
      <c r="C268" s="74" t="s">
        <v>149</v>
      </c>
      <c r="D268" s="74" t="s">
        <v>163</v>
      </c>
      <c r="E268" s="74" t="s">
        <v>168</v>
      </c>
      <c r="F268" s="74">
        <v>151</v>
      </c>
      <c r="G268" s="74">
        <v>300</v>
      </c>
      <c r="H268" s="74">
        <v>45300</v>
      </c>
      <c r="I268" s="74" t="s">
        <v>219</v>
      </c>
    </row>
    <row r="269" spans="1:9">
      <c r="A269" s="75" t="s">
        <v>196</v>
      </c>
      <c r="B269" s="74" t="s">
        <v>139</v>
      </c>
      <c r="C269" s="74" t="s">
        <v>149</v>
      </c>
      <c r="D269" s="74" t="s">
        <v>141</v>
      </c>
      <c r="E269" s="74" t="s">
        <v>168</v>
      </c>
      <c r="F269" s="74">
        <v>20</v>
      </c>
      <c r="G269" s="74">
        <v>300</v>
      </c>
      <c r="H269" s="74">
        <v>6000</v>
      </c>
      <c r="I269" s="74" t="s">
        <v>220</v>
      </c>
    </row>
    <row r="270" spans="1:9">
      <c r="A270" s="75" t="s">
        <v>197</v>
      </c>
      <c r="B270" s="74" t="s">
        <v>139</v>
      </c>
      <c r="C270" s="74" t="s">
        <v>140</v>
      </c>
      <c r="D270" s="74" t="s">
        <v>160</v>
      </c>
      <c r="E270" s="74" t="s">
        <v>142</v>
      </c>
      <c r="F270" s="74">
        <v>134</v>
      </c>
      <c r="G270" s="74">
        <v>1198</v>
      </c>
      <c r="H270" s="74">
        <v>160532</v>
      </c>
      <c r="I270" s="74" t="s">
        <v>217</v>
      </c>
    </row>
    <row r="271" spans="1:9">
      <c r="A271" s="73">
        <v>43201</v>
      </c>
      <c r="B271" s="74" t="s">
        <v>143</v>
      </c>
      <c r="C271" s="74" t="s">
        <v>149</v>
      </c>
      <c r="D271" s="74" t="s">
        <v>175</v>
      </c>
      <c r="E271" s="74" t="s">
        <v>168</v>
      </c>
      <c r="F271" s="74">
        <v>65</v>
      </c>
      <c r="G271" s="74">
        <v>300</v>
      </c>
      <c r="H271" s="74">
        <v>19500</v>
      </c>
      <c r="I271" s="74" t="s">
        <v>219</v>
      </c>
    </row>
    <row r="272" spans="1:9">
      <c r="A272" s="73">
        <v>43140</v>
      </c>
      <c r="B272" s="74" t="s">
        <v>139</v>
      </c>
      <c r="C272" s="74" t="s">
        <v>140</v>
      </c>
      <c r="D272" s="74" t="s">
        <v>157</v>
      </c>
      <c r="E272" s="74" t="s">
        <v>142</v>
      </c>
      <c r="F272" s="74">
        <v>74</v>
      </c>
      <c r="G272" s="74">
        <v>1198</v>
      </c>
      <c r="H272" s="74">
        <v>88652</v>
      </c>
      <c r="I272" s="74" t="s">
        <v>218</v>
      </c>
    </row>
    <row r="273" spans="1:9">
      <c r="A273" s="73">
        <v>43740</v>
      </c>
      <c r="B273" s="74" t="s">
        <v>143</v>
      </c>
      <c r="C273" s="74" t="s">
        <v>140</v>
      </c>
      <c r="D273" s="74" t="s">
        <v>175</v>
      </c>
      <c r="E273" s="74" t="s">
        <v>170</v>
      </c>
      <c r="F273" s="74">
        <v>58</v>
      </c>
      <c r="G273" s="74">
        <v>58.5</v>
      </c>
      <c r="H273" s="74">
        <v>3393</v>
      </c>
      <c r="I273" s="74" t="s">
        <v>219</v>
      </c>
    </row>
    <row r="274" spans="1:9">
      <c r="A274" s="73">
        <v>43618</v>
      </c>
      <c r="B274" s="74" t="s">
        <v>155</v>
      </c>
      <c r="C274" s="74" t="s">
        <v>149</v>
      </c>
      <c r="D274" s="74" t="s">
        <v>160</v>
      </c>
      <c r="E274" s="74" t="s">
        <v>168</v>
      </c>
      <c r="F274" s="74">
        <v>12</v>
      </c>
      <c r="G274" s="74">
        <v>300</v>
      </c>
      <c r="H274" s="74">
        <v>3600</v>
      </c>
      <c r="I274" s="74" t="s">
        <v>218</v>
      </c>
    </row>
    <row r="275" spans="1:9">
      <c r="A275" s="73">
        <v>43556</v>
      </c>
      <c r="B275" s="74" t="s">
        <v>155</v>
      </c>
      <c r="C275" s="74" t="s">
        <v>159</v>
      </c>
      <c r="D275" s="74" t="s">
        <v>145</v>
      </c>
      <c r="E275" s="74" t="s">
        <v>142</v>
      </c>
      <c r="F275" s="74">
        <v>85</v>
      </c>
      <c r="G275" s="74">
        <v>1198</v>
      </c>
      <c r="H275" s="74">
        <v>101830</v>
      </c>
      <c r="I275" s="74" t="s">
        <v>219</v>
      </c>
    </row>
    <row r="276" spans="1:9">
      <c r="A276" s="75" t="s">
        <v>198</v>
      </c>
      <c r="B276" s="74" t="s">
        <v>155</v>
      </c>
      <c r="C276" s="74" t="s">
        <v>159</v>
      </c>
      <c r="D276" s="74" t="s">
        <v>167</v>
      </c>
      <c r="E276" s="74" t="s">
        <v>168</v>
      </c>
      <c r="F276" s="74">
        <v>53</v>
      </c>
      <c r="G276" s="74">
        <v>300</v>
      </c>
      <c r="H276" s="74">
        <v>15900</v>
      </c>
      <c r="I276" s="74" t="s">
        <v>220</v>
      </c>
    </row>
    <row r="277" spans="1:9">
      <c r="A277" s="75" t="s">
        <v>199</v>
      </c>
      <c r="B277" s="74" t="s">
        <v>143</v>
      </c>
      <c r="C277" s="74" t="s">
        <v>149</v>
      </c>
      <c r="D277" s="74" t="s">
        <v>167</v>
      </c>
      <c r="E277" s="74" t="s">
        <v>142</v>
      </c>
      <c r="F277" s="74">
        <v>50</v>
      </c>
      <c r="G277" s="74">
        <v>1198</v>
      </c>
      <c r="H277" s="74">
        <v>59900</v>
      </c>
      <c r="I277" s="74" t="s">
        <v>217</v>
      </c>
    </row>
    <row r="278" spans="1:9">
      <c r="A278" s="75" t="s">
        <v>200</v>
      </c>
      <c r="B278" s="74" t="s">
        <v>139</v>
      </c>
      <c r="C278" s="74" t="s">
        <v>149</v>
      </c>
      <c r="D278" s="74" t="s">
        <v>167</v>
      </c>
      <c r="E278" s="74" t="s">
        <v>151</v>
      </c>
      <c r="F278" s="74">
        <v>184</v>
      </c>
      <c r="G278" s="74">
        <v>225</v>
      </c>
      <c r="H278" s="74">
        <v>41400</v>
      </c>
      <c r="I278" s="74" t="s">
        <v>219</v>
      </c>
    </row>
    <row r="279" spans="1:9">
      <c r="A279" s="73">
        <v>43231</v>
      </c>
      <c r="B279" s="74" t="s">
        <v>143</v>
      </c>
      <c r="C279" s="74" t="s">
        <v>159</v>
      </c>
      <c r="D279" s="74" t="s">
        <v>141</v>
      </c>
      <c r="E279" s="74" t="s">
        <v>146</v>
      </c>
      <c r="F279" s="74">
        <v>100</v>
      </c>
      <c r="G279" s="74">
        <v>500</v>
      </c>
      <c r="H279" s="74">
        <v>50000</v>
      </c>
      <c r="I279" s="74" t="s">
        <v>219</v>
      </c>
    </row>
    <row r="280" spans="1:9">
      <c r="A280" s="75" t="s">
        <v>201</v>
      </c>
      <c r="B280" s="74" t="s">
        <v>143</v>
      </c>
      <c r="C280" s="74" t="s">
        <v>149</v>
      </c>
      <c r="D280" s="74" t="s">
        <v>150</v>
      </c>
      <c r="E280" s="74" t="s">
        <v>142</v>
      </c>
      <c r="F280" s="74">
        <v>31</v>
      </c>
      <c r="G280" s="74">
        <v>1198</v>
      </c>
      <c r="H280" s="74">
        <v>37138</v>
      </c>
      <c r="I280" s="74" t="s">
        <v>219</v>
      </c>
    </row>
    <row r="281" spans="1:9">
      <c r="A281" s="75" t="s">
        <v>202</v>
      </c>
      <c r="B281" s="74" t="s">
        <v>155</v>
      </c>
      <c r="C281" s="74" t="s">
        <v>149</v>
      </c>
      <c r="D281" s="74" t="s">
        <v>165</v>
      </c>
      <c r="E281" s="74" t="s">
        <v>170</v>
      </c>
      <c r="F281" s="74">
        <v>18</v>
      </c>
      <c r="G281" s="74">
        <v>58.5</v>
      </c>
      <c r="H281" s="74">
        <v>1053</v>
      </c>
      <c r="I281" s="74" t="s">
        <v>217</v>
      </c>
    </row>
    <row r="282" spans="1:9">
      <c r="A282" s="75" t="s">
        <v>197</v>
      </c>
      <c r="B282" s="74" t="s">
        <v>139</v>
      </c>
      <c r="C282" s="74" t="s">
        <v>144</v>
      </c>
      <c r="D282" s="74" t="s">
        <v>153</v>
      </c>
      <c r="E282" s="74" t="s">
        <v>151</v>
      </c>
      <c r="F282" s="74">
        <v>133</v>
      </c>
      <c r="G282" s="74">
        <v>225</v>
      </c>
      <c r="H282" s="74">
        <v>29925</v>
      </c>
      <c r="I282" s="74" t="s">
        <v>219</v>
      </c>
    </row>
    <row r="283" spans="1:9">
      <c r="A283" s="73">
        <v>43291</v>
      </c>
      <c r="B283" s="74" t="s">
        <v>143</v>
      </c>
      <c r="C283" s="74" t="s">
        <v>159</v>
      </c>
      <c r="D283" s="74" t="s">
        <v>141</v>
      </c>
      <c r="E283" s="74" t="s">
        <v>151</v>
      </c>
      <c r="F283" s="74">
        <v>97</v>
      </c>
      <c r="G283" s="74">
        <v>225</v>
      </c>
      <c r="H283" s="74">
        <v>21825</v>
      </c>
      <c r="I283" s="74" t="s">
        <v>217</v>
      </c>
    </row>
    <row r="286" spans="1:9">
      <c r="A286" s="94" t="s">
        <v>221</v>
      </c>
      <c r="B286" s="94"/>
      <c r="C286" s="94"/>
      <c r="D286" s="94"/>
      <c r="E286" s="94"/>
      <c r="F286" s="94"/>
      <c r="G286" s="94"/>
      <c r="H286" s="94"/>
    </row>
    <row r="289" spans="1:9">
      <c r="A289" s="88" t="s">
        <v>222</v>
      </c>
      <c r="B289" s="89"/>
      <c r="C289" s="89"/>
      <c r="D289" s="89"/>
      <c r="E289" s="89"/>
      <c r="F289" s="89"/>
    </row>
    <row r="290" spans="1:9">
      <c r="E290" s="72"/>
      <c r="F290" s="72"/>
    </row>
    <row r="291" spans="1:9">
      <c r="A291" s="76" t="s">
        <v>133</v>
      </c>
      <c r="B291" s="76" t="s">
        <v>216</v>
      </c>
      <c r="C291" s="77"/>
      <c r="E291" s="72"/>
      <c r="F291" s="72"/>
    </row>
    <row r="292" spans="1:9">
      <c r="A292" s="74" t="str">
        <f>"A*"</f>
        <v>A*</v>
      </c>
      <c r="B292" s="74" t="str">
        <f>"=Bank Transfer"</f>
        <v>=Bank Transfer</v>
      </c>
      <c r="C292" s="72"/>
      <c r="D292" s="98" t="s">
        <v>223</v>
      </c>
      <c r="E292" s="98"/>
      <c r="F292" s="98"/>
      <c r="G292" s="98"/>
      <c r="H292" s="98"/>
      <c r="I292" s="98"/>
    </row>
    <row r="293" spans="1:9">
      <c r="A293" s="74" t="str">
        <f>"S*"</f>
        <v>S*</v>
      </c>
      <c r="B293" s="74" t="str">
        <f>"=Bank Transfer"</f>
        <v>=Bank Transfer</v>
      </c>
    </row>
    <row r="295" spans="1:9">
      <c r="A295" s="76" t="s">
        <v>130</v>
      </c>
      <c r="B295" s="76" t="s">
        <v>131</v>
      </c>
      <c r="C295" s="76" t="s">
        <v>132</v>
      </c>
      <c r="D295" s="76" t="s">
        <v>133</v>
      </c>
      <c r="E295" s="76" t="s">
        <v>134</v>
      </c>
      <c r="F295" s="76" t="s">
        <v>135</v>
      </c>
      <c r="G295" s="76" t="s">
        <v>136</v>
      </c>
      <c r="H295" s="76" t="s">
        <v>137</v>
      </c>
      <c r="I295" s="76" t="s">
        <v>216</v>
      </c>
    </row>
    <row r="296" spans="1:9">
      <c r="A296" s="75" t="s">
        <v>152</v>
      </c>
      <c r="B296" s="74" t="s">
        <v>139</v>
      </c>
      <c r="C296" s="74" t="s">
        <v>144</v>
      </c>
      <c r="D296" s="74" t="s">
        <v>153</v>
      </c>
      <c r="E296" s="74" t="s">
        <v>142</v>
      </c>
      <c r="F296" s="74">
        <v>57</v>
      </c>
      <c r="G296" s="74">
        <v>1198</v>
      </c>
      <c r="H296" s="74">
        <v>68286</v>
      </c>
      <c r="I296" s="74" t="s">
        <v>219</v>
      </c>
    </row>
    <row r="297" spans="1:9">
      <c r="A297" s="75" t="s">
        <v>169</v>
      </c>
      <c r="B297" s="74" t="s">
        <v>155</v>
      </c>
      <c r="C297" s="74" t="s">
        <v>140</v>
      </c>
      <c r="D297" s="74" t="s">
        <v>141</v>
      </c>
      <c r="E297" s="74" t="s">
        <v>170</v>
      </c>
      <c r="F297" s="74">
        <v>114</v>
      </c>
      <c r="G297" s="74">
        <v>58.5</v>
      </c>
      <c r="H297" s="74">
        <v>6670</v>
      </c>
      <c r="I297" s="74" t="s">
        <v>219</v>
      </c>
    </row>
    <row r="298" spans="1:9">
      <c r="A298" s="73">
        <v>43740</v>
      </c>
      <c r="B298" s="74" t="s">
        <v>143</v>
      </c>
      <c r="C298" s="74" t="s">
        <v>140</v>
      </c>
      <c r="D298" s="74" t="s">
        <v>141</v>
      </c>
      <c r="E298" s="74" t="s">
        <v>142</v>
      </c>
      <c r="F298" s="74">
        <v>45</v>
      </c>
      <c r="G298" s="74">
        <v>1198</v>
      </c>
      <c r="H298" s="74">
        <v>53910</v>
      </c>
      <c r="I298" s="74" t="s">
        <v>219</v>
      </c>
    </row>
    <row r="299" spans="1:9">
      <c r="A299" s="73">
        <v>43709</v>
      </c>
      <c r="B299" s="74" t="s">
        <v>143</v>
      </c>
      <c r="C299" s="74" t="s">
        <v>159</v>
      </c>
      <c r="D299" s="74" t="s">
        <v>145</v>
      </c>
      <c r="E299" s="74" t="s">
        <v>142</v>
      </c>
      <c r="F299" s="74">
        <v>197</v>
      </c>
      <c r="G299" s="74">
        <v>1198</v>
      </c>
      <c r="H299" s="74">
        <v>236006</v>
      </c>
      <c r="I299" s="74" t="s">
        <v>219</v>
      </c>
    </row>
    <row r="300" spans="1:9">
      <c r="A300" s="75" t="s">
        <v>184</v>
      </c>
      <c r="B300" s="74" t="s">
        <v>155</v>
      </c>
      <c r="C300" s="74" t="s">
        <v>140</v>
      </c>
      <c r="D300" s="74" t="s">
        <v>157</v>
      </c>
      <c r="E300" s="74" t="s">
        <v>146</v>
      </c>
      <c r="F300" s="74">
        <v>36</v>
      </c>
      <c r="G300" s="74">
        <v>500</v>
      </c>
      <c r="H300" s="74">
        <v>18000</v>
      </c>
      <c r="I300" s="74" t="s">
        <v>219</v>
      </c>
    </row>
    <row r="301" spans="1:9">
      <c r="A301" s="75" t="s">
        <v>171</v>
      </c>
      <c r="B301" s="74" t="s">
        <v>139</v>
      </c>
      <c r="C301" s="74" t="s">
        <v>144</v>
      </c>
      <c r="D301" s="74" t="s">
        <v>141</v>
      </c>
      <c r="E301" s="74" t="s">
        <v>151</v>
      </c>
      <c r="F301" s="74">
        <v>80</v>
      </c>
      <c r="G301" s="74">
        <v>225</v>
      </c>
      <c r="H301" s="74">
        <v>18000</v>
      </c>
      <c r="I301" s="74" t="s">
        <v>219</v>
      </c>
    </row>
    <row r="302" spans="1:9">
      <c r="A302" s="73">
        <v>43201</v>
      </c>
      <c r="B302" s="74" t="s">
        <v>143</v>
      </c>
      <c r="C302" s="74" t="s">
        <v>149</v>
      </c>
      <c r="D302" s="74" t="s">
        <v>175</v>
      </c>
      <c r="E302" s="74" t="s">
        <v>168</v>
      </c>
      <c r="F302" s="74">
        <v>65</v>
      </c>
      <c r="G302" s="74">
        <v>300</v>
      </c>
      <c r="H302" s="74">
        <v>19500</v>
      </c>
      <c r="I302" s="74" t="s">
        <v>219</v>
      </c>
    </row>
    <row r="303" spans="1:9">
      <c r="A303" s="73">
        <v>43740</v>
      </c>
      <c r="B303" s="74" t="s">
        <v>143</v>
      </c>
      <c r="C303" s="74" t="s">
        <v>140</v>
      </c>
      <c r="D303" s="74" t="s">
        <v>175</v>
      </c>
      <c r="E303" s="74" t="s">
        <v>170</v>
      </c>
      <c r="F303" s="74">
        <v>58</v>
      </c>
      <c r="G303" s="74">
        <v>58.5</v>
      </c>
      <c r="H303" s="74">
        <v>3393</v>
      </c>
      <c r="I303" s="74" t="s">
        <v>219</v>
      </c>
    </row>
    <row r="304" spans="1:9">
      <c r="A304" s="73">
        <v>43556</v>
      </c>
      <c r="B304" s="74" t="s">
        <v>155</v>
      </c>
      <c r="C304" s="74" t="s">
        <v>159</v>
      </c>
      <c r="D304" s="74" t="s">
        <v>145</v>
      </c>
      <c r="E304" s="74" t="s">
        <v>142</v>
      </c>
      <c r="F304" s="74">
        <v>85</v>
      </c>
      <c r="G304" s="74">
        <v>1198</v>
      </c>
      <c r="H304" s="74">
        <v>101830</v>
      </c>
      <c r="I304" s="74" t="s">
        <v>219</v>
      </c>
    </row>
    <row r="305" spans="1:9">
      <c r="A305" s="73">
        <v>43231</v>
      </c>
      <c r="B305" s="74" t="s">
        <v>143</v>
      </c>
      <c r="C305" s="74" t="s">
        <v>159</v>
      </c>
      <c r="D305" s="74" t="s">
        <v>141</v>
      </c>
      <c r="E305" s="74" t="s">
        <v>146</v>
      </c>
      <c r="F305" s="74">
        <v>100</v>
      </c>
      <c r="G305" s="74">
        <v>500</v>
      </c>
      <c r="H305" s="74">
        <v>50000</v>
      </c>
      <c r="I305" s="74" t="s">
        <v>219</v>
      </c>
    </row>
    <row r="306" spans="1:9">
      <c r="A306" s="75" t="s">
        <v>197</v>
      </c>
      <c r="B306" s="74" t="s">
        <v>139</v>
      </c>
      <c r="C306" s="74" t="s">
        <v>144</v>
      </c>
      <c r="D306" s="74" t="s">
        <v>153</v>
      </c>
      <c r="E306" s="74" t="s">
        <v>151</v>
      </c>
      <c r="F306" s="74">
        <v>133</v>
      </c>
      <c r="G306" s="74">
        <v>225</v>
      </c>
      <c r="H306" s="74">
        <v>29925</v>
      </c>
      <c r="I306" s="74" t="s">
        <v>219</v>
      </c>
    </row>
    <row r="309" spans="1:9" ht="38.4" customHeight="1">
      <c r="A309" s="87" t="s">
        <v>224</v>
      </c>
      <c r="B309" s="87"/>
      <c r="C309" s="87"/>
      <c r="D309" s="87"/>
      <c r="E309" s="87"/>
      <c r="F309" s="87"/>
      <c r="G309" s="87"/>
      <c r="H309" s="87"/>
    </row>
    <row r="311" spans="1:9">
      <c r="A311" s="88" t="s">
        <v>222</v>
      </c>
      <c r="B311" s="89"/>
      <c r="C311" s="89"/>
      <c r="D311" s="89"/>
      <c r="E311" s="89"/>
      <c r="F311" s="89"/>
    </row>
    <row r="313" spans="1:9">
      <c r="A313" s="76" t="s">
        <v>133</v>
      </c>
      <c r="B313" s="76" t="s">
        <v>216</v>
      </c>
      <c r="E313" s="90" t="s">
        <v>225</v>
      </c>
      <c r="F313" s="90"/>
      <c r="G313" s="90"/>
      <c r="H313" s="90"/>
      <c r="I313" s="90"/>
    </row>
    <row r="314" spans="1:9">
      <c r="A314" s="74" t="str">
        <f>"A*"</f>
        <v>A*</v>
      </c>
      <c r="B314" s="74" t="str">
        <f>"=Bank Transfer"</f>
        <v>=Bank Transfer</v>
      </c>
    </row>
    <row r="315" spans="1:9">
      <c r="A315" s="74" t="str">
        <f>"S*"</f>
        <v>S*</v>
      </c>
      <c r="B315" s="74" t="str">
        <f>"=Bank Transfer"</f>
        <v>=Bank Transfer</v>
      </c>
    </row>
    <row r="318" spans="1:9">
      <c r="A318" s="76" t="s">
        <v>130</v>
      </c>
      <c r="B318" s="76" t="s">
        <v>133</v>
      </c>
      <c r="C318" s="76" t="s">
        <v>134</v>
      </c>
      <c r="D318" s="76" t="s">
        <v>216</v>
      </c>
    </row>
    <row r="319" spans="1:9">
      <c r="A319" s="75" t="s">
        <v>152</v>
      </c>
      <c r="B319" s="74" t="s">
        <v>153</v>
      </c>
      <c r="C319" s="74" t="s">
        <v>142</v>
      </c>
      <c r="D319" s="74" t="s">
        <v>219</v>
      </c>
    </row>
    <row r="320" spans="1:9">
      <c r="A320" s="75" t="s">
        <v>169</v>
      </c>
      <c r="B320" s="74" t="s">
        <v>141</v>
      </c>
      <c r="C320" s="74" t="s">
        <v>170</v>
      </c>
      <c r="D320" s="74" t="s">
        <v>219</v>
      </c>
    </row>
    <row r="321" spans="1:15">
      <c r="A321" s="73">
        <v>43740</v>
      </c>
      <c r="B321" s="74" t="s">
        <v>141</v>
      </c>
      <c r="C321" s="74" t="s">
        <v>142</v>
      </c>
      <c r="D321" s="74" t="s">
        <v>219</v>
      </c>
    </row>
    <row r="322" spans="1:15">
      <c r="A322" s="73">
        <v>43709</v>
      </c>
      <c r="B322" s="74" t="s">
        <v>145</v>
      </c>
      <c r="C322" s="74" t="s">
        <v>142</v>
      </c>
      <c r="D322" s="74" t="s">
        <v>219</v>
      </c>
    </row>
    <row r="323" spans="1:15">
      <c r="A323" s="75" t="s">
        <v>184</v>
      </c>
      <c r="B323" s="74" t="s">
        <v>157</v>
      </c>
      <c r="C323" s="74" t="s">
        <v>146</v>
      </c>
      <c r="D323" s="74" t="s">
        <v>219</v>
      </c>
    </row>
    <row r="324" spans="1:15">
      <c r="A324" s="75" t="s">
        <v>171</v>
      </c>
      <c r="B324" s="74" t="s">
        <v>141</v>
      </c>
      <c r="C324" s="74" t="s">
        <v>151</v>
      </c>
      <c r="D324" s="74" t="s">
        <v>219</v>
      </c>
    </row>
    <row r="325" spans="1:15">
      <c r="A325" s="73">
        <v>43201</v>
      </c>
      <c r="B325" s="74" t="s">
        <v>175</v>
      </c>
      <c r="C325" s="74" t="s">
        <v>168</v>
      </c>
      <c r="D325" s="74" t="s">
        <v>219</v>
      </c>
    </row>
    <row r="326" spans="1:15">
      <c r="A326" s="73">
        <v>43740</v>
      </c>
      <c r="B326" s="74" t="s">
        <v>175</v>
      </c>
      <c r="C326" s="74" t="s">
        <v>170</v>
      </c>
      <c r="D326" s="74" t="s">
        <v>219</v>
      </c>
    </row>
    <row r="327" spans="1:15">
      <c r="A327" s="73">
        <v>43556</v>
      </c>
      <c r="B327" s="74" t="s">
        <v>145</v>
      </c>
      <c r="C327" s="74" t="s">
        <v>142</v>
      </c>
      <c r="D327" s="74" t="s">
        <v>219</v>
      </c>
    </row>
    <row r="328" spans="1:15">
      <c r="A328" s="73">
        <v>43231</v>
      </c>
      <c r="B328" s="74" t="s">
        <v>141</v>
      </c>
      <c r="C328" s="74" t="s">
        <v>146</v>
      </c>
      <c r="D328" s="74" t="s">
        <v>219</v>
      </c>
    </row>
    <row r="329" spans="1:15">
      <c r="A329" s="75" t="s">
        <v>197</v>
      </c>
      <c r="B329" s="74" t="s">
        <v>153</v>
      </c>
      <c r="C329" s="74" t="s">
        <v>151</v>
      </c>
      <c r="D329" s="74" t="s">
        <v>219</v>
      </c>
    </row>
    <row r="332" spans="1:15" ht="17.399999999999999">
      <c r="A332" s="91" t="s">
        <v>226</v>
      </c>
      <c r="B332" s="92"/>
      <c r="C332" s="92"/>
      <c r="D332" s="92"/>
      <c r="E332" s="92"/>
      <c r="F332" s="92"/>
      <c r="G332" s="92"/>
      <c r="H332" s="92"/>
      <c r="I332" s="92"/>
      <c r="J332" s="92"/>
      <c r="K332" s="92"/>
      <c r="L332" s="92"/>
      <c r="M332" s="92"/>
      <c r="N332" s="92"/>
      <c r="O332" s="93"/>
    </row>
    <row r="334" spans="1:15">
      <c r="A334" s="94" t="s">
        <v>227</v>
      </c>
      <c r="B334" s="94"/>
      <c r="C334" s="94"/>
      <c r="D334" s="81"/>
      <c r="E334" s="81"/>
      <c r="F334" s="81"/>
      <c r="G334" s="81"/>
      <c r="H334" s="81"/>
    </row>
    <row r="336" spans="1:15">
      <c r="A336" s="76" t="s">
        <v>134</v>
      </c>
    </row>
    <row r="337" spans="1:1">
      <c r="A337" s="74" t="s">
        <v>142</v>
      </c>
    </row>
    <row r="338" spans="1:1">
      <c r="A338" s="74" t="s">
        <v>146</v>
      </c>
    </row>
    <row r="339" spans="1:1">
      <c r="A339" s="74" t="s">
        <v>151</v>
      </c>
    </row>
    <row r="340" spans="1:1">
      <c r="A340" s="74" t="s">
        <v>168</v>
      </c>
    </row>
    <row r="341" spans="1:1">
      <c r="A341" s="74" t="s">
        <v>170</v>
      </c>
    </row>
  </sheetData>
  <mergeCells count="33">
    <mergeCell ref="A3:E3"/>
    <mergeCell ref="A5:E5"/>
    <mergeCell ref="A6:E6"/>
    <mergeCell ref="A7:E7"/>
    <mergeCell ref="A11:E11"/>
    <mergeCell ref="A8:E8"/>
    <mergeCell ref="A4:E4"/>
    <mergeCell ref="A9:E9"/>
    <mergeCell ref="A10:E10"/>
    <mergeCell ref="A95:G95"/>
    <mergeCell ref="A97:D97"/>
    <mergeCell ref="A120:H120"/>
    <mergeCell ref="C13:D13"/>
    <mergeCell ref="C100:E100"/>
    <mergeCell ref="E125:F125"/>
    <mergeCell ref="A122:F122"/>
    <mergeCell ref="A136:H136"/>
    <mergeCell ref="A139:F139"/>
    <mergeCell ref="E142:F142"/>
    <mergeCell ref="A202:O202"/>
    <mergeCell ref="A286:H286"/>
    <mergeCell ref="A289:F289"/>
    <mergeCell ref="D292:I292"/>
    <mergeCell ref="A155:H155"/>
    <mergeCell ref="A158:F158"/>
    <mergeCell ref="E161:F161"/>
    <mergeCell ref="H158:I158"/>
    <mergeCell ref="C205:D205"/>
    <mergeCell ref="A309:H309"/>
    <mergeCell ref="A311:F311"/>
    <mergeCell ref="E313:I313"/>
    <mergeCell ref="A332:O332"/>
    <mergeCell ref="A334:C33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8097D-1101-437C-A62B-51FAD7E0A0B7}">
  <dimension ref="A3:W49"/>
  <sheetViews>
    <sheetView tabSelected="1" topLeftCell="C1" zoomScaleNormal="100" workbookViewId="0">
      <selection activeCell="W7" sqref="W7"/>
    </sheetView>
  </sheetViews>
  <sheetFormatPr defaultRowHeight="15.6"/>
  <cols>
    <col min="1" max="1" width="13.44140625" style="52" customWidth="1"/>
    <col min="2" max="2" width="11.6640625" style="52" customWidth="1"/>
    <col min="3" max="3" width="11.21875" style="52" customWidth="1"/>
    <col min="4" max="4" width="12" style="52" customWidth="1"/>
    <col min="5" max="5" width="11.21875" style="52" customWidth="1"/>
    <col min="6" max="6" width="12" style="52" customWidth="1"/>
    <col min="7" max="7" width="14" style="52" customWidth="1"/>
    <col min="8" max="14" width="8.88671875" style="52"/>
    <col min="15" max="15" width="8.88671875" style="52" customWidth="1"/>
    <col min="16" max="16384" width="8.88671875" style="52"/>
  </cols>
  <sheetData>
    <row r="3" spans="1:23" ht="20.399999999999999">
      <c r="A3" s="166" t="s">
        <v>262</v>
      </c>
      <c r="B3" s="167"/>
      <c r="C3" s="167"/>
      <c r="D3" s="167"/>
      <c r="E3" s="167"/>
    </row>
    <row r="4" spans="1:23">
      <c r="A4" s="107"/>
      <c r="B4" s="107"/>
      <c r="C4" s="107"/>
      <c r="D4" s="107"/>
      <c r="E4" s="107"/>
    </row>
    <row r="5" spans="1:23" ht="18">
      <c r="A5" s="165" t="s">
        <v>263</v>
      </c>
      <c r="B5" s="165"/>
      <c r="C5" s="165"/>
      <c r="D5" s="165"/>
      <c r="E5" s="165"/>
      <c r="G5" s="174" t="s">
        <v>274</v>
      </c>
      <c r="H5" s="174"/>
      <c r="I5" s="174"/>
      <c r="J5" s="174"/>
    </row>
    <row r="6" spans="1:23" ht="16.2" thickBot="1"/>
    <row r="7" spans="1:23" ht="16.2" thickBot="1">
      <c r="A7" s="162" t="s">
        <v>264</v>
      </c>
      <c r="B7" s="163" t="s">
        <v>46</v>
      </c>
      <c r="C7" s="163" t="s">
        <v>265</v>
      </c>
      <c r="D7" s="163" t="s">
        <v>266</v>
      </c>
      <c r="E7" s="163" t="s">
        <v>8</v>
      </c>
      <c r="F7" s="163" t="s">
        <v>267</v>
      </c>
      <c r="G7" s="164" t="s">
        <v>268</v>
      </c>
      <c r="W7"/>
    </row>
    <row r="8" spans="1:23">
      <c r="A8" s="168" t="s">
        <v>14</v>
      </c>
      <c r="B8" s="179">
        <v>89</v>
      </c>
      <c r="C8" s="179">
        <v>77</v>
      </c>
      <c r="D8" s="179">
        <v>86</v>
      </c>
      <c r="E8" s="179">
        <v>80</v>
      </c>
      <c r="F8" s="179">
        <v>332</v>
      </c>
      <c r="G8" s="180">
        <f>F8/400</f>
        <v>0.83</v>
      </c>
    </row>
    <row r="9" spans="1:23">
      <c r="A9" s="169" t="s">
        <v>16</v>
      </c>
      <c r="B9" s="181">
        <v>90</v>
      </c>
      <c r="C9" s="181">
        <v>92</v>
      </c>
      <c r="D9" s="181">
        <v>91</v>
      </c>
      <c r="E9" s="181">
        <v>93</v>
      </c>
      <c r="F9" s="181">
        <v>366</v>
      </c>
      <c r="G9" s="182">
        <f t="shared" ref="G9:G18" si="0">F9/400</f>
        <v>0.91500000000000004</v>
      </c>
    </row>
    <row r="10" spans="1:23">
      <c r="A10" s="170" t="s">
        <v>10</v>
      </c>
      <c r="B10" s="181">
        <v>56</v>
      </c>
      <c r="C10" s="181">
        <v>76</v>
      </c>
      <c r="D10" s="181">
        <v>82</v>
      </c>
      <c r="E10" s="181">
        <v>85</v>
      </c>
      <c r="F10" s="181">
        <v>299</v>
      </c>
      <c r="G10" s="182">
        <f t="shared" si="0"/>
        <v>0.74750000000000005</v>
      </c>
    </row>
    <row r="11" spans="1:23">
      <c r="A11" s="171" t="s">
        <v>12</v>
      </c>
      <c r="B11" s="181">
        <v>90</v>
      </c>
      <c r="C11" s="181">
        <v>93</v>
      </c>
      <c r="D11" s="181">
        <v>95</v>
      </c>
      <c r="E11" s="181">
        <v>94</v>
      </c>
      <c r="F11" s="181">
        <v>372</v>
      </c>
      <c r="G11" s="182">
        <f t="shared" si="0"/>
        <v>0.93</v>
      </c>
    </row>
    <row r="12" spans="1:23">
      <c r="A12" s="172" t="s">
        <v>17</v>
      </c>
      <c r="B12" s="181">
        <v>78</v>
      </c>
      <c r="C12" s="181">
        <v>75</v>
      </c>
      <c r="D12" s="181">
        <v>84</v>
      </c>
      <c r="E12" s="181">
        <v>87</v>
      </c>
      <c r="F12" s="181">
        <v>324</v>
      </c>
      <c r="G12" s="182">
        <f t="shared" si="0"/>
        <v>0.81</v>
      </c>
    </row>
    <row r="13" spans="1:23">
      <c r="A13" s="170" t="s">
        <v>90</v>
      </c>
      <c r="B13" s="181">
        <v>92</v>
      </c>
      <c r="C13" s="181">
        <v>98</v>
      </c>
      <c r="D13" s="181">
        <v>95</v>
      </c>
      <c r="E13" s="181">
        <v>99</v>
      </c>
      <c r="F13" s="181">
        <v>384</v>
      </c>
      <c r="G13" s="182">
        <f t="shared" si="0"/>
        <v>0.96</v>
      </c>
    </row>
    <row r="14" spans="1:23">
      <c r="A14" s="169" t="s">
        <v>95</v>
      </c>
      <c r="B14" s="181">
        <v>97</v>
      </c>
      <c r="C14" s="181">
        <v>96</v>
      </c>
      <c r="D14" s="181">
        <v>94</v>
      </c>
      <c r="E14" s="181">
        <v>98</v>
      </c>
      <c r="F14" s="181">
        <v>385</v>
      </c>
      <c r="G14" s="182">
        <f t="shared" si="0"/>
        <v>0.96250000000000002</v>
      </c>
    </row>
    <row r="15" spans="1:23">
      <c r="A15" s="171" t="s">
        <v>98</v>
      </c>
      <c r="B15" s="181">
        <v>80</v>
      </c>
      <c r="C15" s="181">
        <v>89</v>
      </c>
      <c r="D15" s="181">
        <v>87</v>
      </c>
      <c r="E15" s="181">
        <v>83</v>
      </c>
      <c r="F15" s="181">
        <v>339</v>
      </c>
      <c r="G15" s="182">
        <f t="shared" si="0"/>
        <v>0.84750000000000003</v>
      </c>
    </row>
    <row r="16" spans="1:23">
      <c r="A16" s="172" t="s">
        <v>269</v>
      </c>
      <c r="B16" s="181">
        <v>78</v>
      </c>
      <c r="C16" s="181">
        <v>90</v>
      </c>
      <c r="D16" s="181">
        <v>76</v>
      </c>
      <c r="E16" s="181">
        <v>67</v>
      </c>
      <c r="F16" s="181">
        <v>311</v>
      </c>
      <c r="G16" s="182">
        <f t="shared" si="0"/>
        <v>0.77749999999999997</v>
      </c>
    </row>
    <row r="17" spans="1:7">
      <c r="A17" s="170" t="s">
        <v>270</v>
      </c>
      <c r="B17" s="181">
        <v>89</v>
      </c>
      <c r="C17" s="181">
        <v>91</v>
      </c>
      <c r="D17" s="181">
        <v>90</v>
      </c>
      <c r="E17" s="181">
        <v>87</v>
      </c>
      <c r="F17" s="181">
        <v>357</v>
      </c>
      <c r="G17" s="182">
        <f t="shared" si="0"/>
        <v>0.89249999999999996</v>
      </c>
    </row>
    <row r="18" spans="1:7" ht="16.2" thickBot="1">
      <c r="A18" s="173" t="s">
        <v>271</v>
      </c>
      <c r="B18" s="183">
        <v>78</v>
      </c>
      <c r="C18" s="183">
        <v>75</v>
      </c>
      <c r="D18" s="183">
        <v>76</v>
      </c>
      <c r="E18" s="183">
        <v>82</v>
      </c>
      <c r="F18" s="183">
        <v>311</v>
      </c>
      <c r="G18" s="184">
        <f t="shared" si="0"/>
        <v>0.77749999999999997</v>
      </c>
    </row>
    <row r="19" spans="1:7" ht="16.2" thickBot="1"/>
    <row r="20" spans="1:7" ht="16.2" thickBot="1">
      <c r="A20" s="162" t="s">
        <v>272</v>
      </c>
      <c r="B20" s="161">
        <f>ROUND(AVERAGE(B8:B18), 2)</f>
        <v>83.36</v>
      </c>
      <c r="C20" s="161">
        <f t="shared" ref="C20:E20" si="1">ROUND(AVERAGE(C8:C18), 2)</f>
        <v>86.55</v>
      </c>
      <c r="D20" s="161">
        <f t="shared" si="1"/>
        <v>86.91</v>
      </c>
      <c r="E20" s="161">
        <f t="shared" si="1"/>
        <v>86.82</v>
      </c>
    </row>
    <row r="21" spans="1:7" ht="16.2" thickBot="1"/>
    <row r="22" spans="1:7" ht="16.8" thickBot="1">
      <c r="B22" s="175" t="s">
        <v>273</v>
      </c>
      <c r="C22" s="176"/>
      <c r="D22" s="178"/>
      <c r="E22" s="177"/>
      <c r="F22" s="177"/>
    </row>
    <row r="24" spans="1:7">
      <c r="A24"/>
    </row>
    <row r="49" spans="10:10">
      <c r="J49"/>
    </row>
  </sheetData>
  <mergeCells count="5">
    <mergeCell ref="B22:D22"/>
    <mergeCell ref="G5:J5"/>
    <mergeCell ref="A3:E3"/>
    <mergeCell ref="A4:E4"/>
    <mergeCell ref="A5:E5"/>
  </mergeCells>
  <phoneticPr fontId="14" type="noConversion"/>
  <conditionalFormatting sqref="B8:B18">
    <cfRule type="cellIs" dxfId="1" priority="6" operator="lessThan">
      <formula>80</formula>
    </cfRule>
  </conditionalFormatting>
  <conditionalFormatting sqref="C8:C18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{3258C0CA-7694-4374-9AAD-B7A77D66766C}</x14:id>
        </ext>
      </extLst>
    </cfRule>
  </conditionalFormatting>
  <conditionalFormatting sqref="G8:G18">
    <cfRule type="top10" dxfId="0" priority="4" percent="1" rank="15"/>
  </conditionalFormatting>
  <conditionalFormatting sqref="D8:D18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8:E18">
    <cfRule type="iconSet" priority="2">
      <iconSet iconSet="3Arrows">
        <cfvo type="percent" val="0"/>
        <cfvo type="percent" val="33"/>
        <cfvo type="percent" val="67"/>
      </iconSet>
    </cfRule>
  </conditionalFormatting>
  <conditionalFormatting sqref="F8:F18">
    <cfRule type="colorScale" priority="1">
      <colorScale>
        <cfvo type="min"/>
        <cfvo type="max"/>
        <color rgb="FFFF7128"/>
        <color rgb="FFFFEF9C"/>
      </colorScale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258C0CA-7694-4374-9AAD-B7A77D66766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C8:C18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1</vt:i4>
      </vt:variant>
    </vt:vector>
  </HeadingPairs>
  <TitlesOfParts>
    <vt:vector size="8" baseType="lpstr">
      <vt:lpstr>Sorting Method</vt:lpstr>
      <vt:lpstr>Filtering Method</vt:lpstr>
      <vt:lpstr>Data Validation</vt:lpstr>
      <vt:lpstr>Text-to-Columns</vt:lpstr>
      <vt:lpstr>Removing Duplicates</vt:lpstr>
      <vt:lpstr>Advanced Filtering Options</vt:lpstr>
      <vt:lpstr>Formatting Data &amp; Tables</vt:lpstr>
      <vt:lpstr>'Advanced Filtering Options'!Extract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Aryan Jaiswal</dc:creator>
  <cp:keywords/>
  <dc:description/>
  <cp:lastModifiedBy>Aryan Jaiswal</cp:lastModifiedBy>
  <cp:revision/>
  <dcterms:created xsi:type="dcterms:W3CDTF">2025-09-12T05:52:02Z</dcterms:created>
  <dcterms:modified xsi:type="dcterms:W3CDTF">2025-09-16T07:50:09Z</dcterms:modified>
  <cp:category/>
  <cp:contentStatus/>
</cp:coreProperties>
</file>